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silverback\Marketing\Marketing materials\Subsidy opportunities\NL\"/>
    </mc:Choice>
  </mc:AlternateContent>
  <xr:revisionPtr revIDLastSave="0" documentId="13_ncr:1_{E6C47860-41C3-4009-B25E-0616B422A41F}" xr6:coauthVersionLast="47" xr6:coauthVersionMax="47" xr10:uidLastSave="{00000000-0000-0000-0000-000000000000}"/>
  <bookViews>
    <workbookView xWindow="28680" yWindow="-120" windowWidth="29040" windowHeight="15840" xr2:uid="{00000000-000D-0000-FFFF-FFFF00000000}"/>
  </bookViews>
  <sheets>
    <sheet name="Toelichting" sheetId="2" r:id="rId1"/>
    <sheet name="Overzicht subsidies" sheetId="3" r:id="rId2"/>
    <sheet name="SilverFit systemen" sheetId="1" r:id="rId3"/>
  </sheets>
  <definedNames>
    <definedName name="_xlnm._FilterDatabase" localSheetId="1" hidden="1">'Overzicht subsidies'!$A$1:$G$32</definedName>
    <definedName name="_xlnm.Print_Titles" localSheetId="1">'Overzicht subsidies'!$1:$1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2" i="3" l="1"/>
  <c r="A21" i="3"/>
  <c r="A6" i="3"/>
  <c r="A19" i="3"/>
  <c r="A18" i="3"/>
  <c r="A8" i="3"/>
  <c r="A23" i="3" l="1"/>
  <c r="A29" i="3"/>
  <c r="A20" i="3"/>
  <c r="A12" i="3"/>
  <c r="J1" i="1" l="1"/>
  <c r="H1" i="1"/>
  <c r="F1" i="1"/>
  <c r="D1" i="1"/>
  <c r="B1" i="1"/>
</calcChain>
</file>

<file path=xl/sharedStrings.xml><?xml version="1.0" encoding="utf-8"?>
<sst xmlns="http://schemas.openxmlformats.org/spreadsheetml/2006/main" count="291" uniqueCount="217">
  <si>
    <t>Doelgroep</t>
  </si>
  <si>
    <t>Deadline</t>
  </si>
  <si>
    <t>Max (bekend) budget per aanvraag</t>
  </si>
  <si>
    <t>Inhoud vergoeding</t>
  </si>
  <si>
    <t>Belangrijke criteria/vereisten</t>
  </si>
  <si>
    <t>n.v.t.</t>
  </si>
  <si>
    <t>Ouderen</t>
  </si>
  <si>
    <t>Gezondheidszorg</t>
  </si>
  <si>
    <t>Het bevorderen van de gezondheidszorg door het verlenen van subsidies aan (innovatieve) projecten.</t>
  </si>
  <si>
    <t>Kwetsbare ouderen Rotterdam e.o.</t>
  </si>
  <si>
    <t>&gt; Aanvragen moeten worden ingediend door rechtspersonen zonder winstoogmerk (stichting, vereniging en kerkelijke instelling);
&gt; Het project heeft betrekking op onze doelgroepen woonachtig in Rotterdam (en directe omgeving).</t>
  </si>
  <si>
    <t>&gt; Een project mag op langere termijn niet afhankelijk zijn van de financiële steun van de Bavo stichting;
&gt; Focus ligt op Kennemerland</t>
  </si>
  <si>
    <t>Oudere mensen (55+)</t>
  </si>
  <si>
    <t>&gt; Voor oudere mensen in het werkgebied van het rooms katholiek dekenaat Alkmaar: Noord-Holland noord;
&gt; De Pius-Stichting verleent ondersteuning aan rechtspersonen zonder winstoogmerk die zich bezighouden met projecten inzake de noden van, en voorzieningen voor, oudere mensen.</t>
  </si>
  <si>
    <t>Leefkracht en slimme zorg</t>
  </si>
  <si>
    <t>Een project, activiteit of evenement, dat de leefkracht versterkt, heeft bijvoorbeeld voeding, beweging, ontspanning of
meedoen centraal staan. Of het bevorderen van fitheid door het leren van gezondheidsvaardigheden en het wegnemen van
gezondheidsrisico’s.</t>
  </si>
  <si>
    <t>Logopedie</t>
  </si>
  <si>
    <t>Het Fonds stelt zich ten doel beoefenaars en docenten in de logopedie aan te moedigen en te ondersteunen bij vernieuwende activiteiten bij het opsporen, herkennen en behandelen van afwijkingen op het gebied van stem, spreken, taal en gehoor.</t>
  </si>
  <si>
    <t>&gt; Het criterium bij de beoordeling van de projecten is de toepasbaarheid in de logopedische praktijk of de preventie van logopedische stoornissen.</t>
  </si>
  <si>
    <t>Zorg en Welzijn, Kunst en Cultuur, Natuur en Milieu, Educatie en Duurzaamheid.</t>
  </si>
  <si>
    <t xml:space="preserve">n.v.t.
</t>
  </si>
  <si>
    <t>Projecten van stichtingen en verenigingen op het gebied van Zorg en Welzijn, Kunst en Cultuur, Natuur en Milieu, Educatie en Duurzaamheid.
Belangrijk is dat donaties een maatschappelijk doel dienen én rechtstreeks ten goede komen aan inwoners van het werkgebied van Fonds 1818.</t>
  </si>
  <si>
    <t>&gt; Het betreft de regio Haaglanden met daarin de volgende gemeenten: Den Haag, Wassenaar, Leidschendam-Voorburg, Rijswijk, Delft, Midden-Delfland, Pijnacker-Nootdorp, Zoetermeer, Zoeterwoude, Leiden, Leiderdorp, Voorschoten, Oegstgeest, Katwijk, Noordwijk, Noordwijkerhout, Teylingen, Lisse, Hillegom en het Westland;
&gt; Stichtingen en verenigingen zonder winstoogmerk;
&gt; Maatschappelijk doel.</t>
  </si>
  <si>
    <t>Stichting RCOAK</t>
  </si>
  <si>
    <t>Projecten die direct en concreet ten goede komen aan de doelgroep ouderen, in de startfase verkeren, innovatief van karakter zijn en in beperkte tijd uitvoerbaar zijn, krijgen prioriteit bij de toekenning van donaties. 
Eerder zijn ook bijdragen ontvangen voor SilverFit systemen en een SilverFit Mile route.</t>
  </si>
  <si>
    <t>&gt; Een belangrijke voorwaarde is dat de aanvrager zelf en/of andere subsidieverstrekkers bijdragen aan de financiering van het project.</t>
  </si>
  <si>
    <t>Ouderen in Utrecht</t>
  </si>
  <si>
    <t>Het Richard Hoogland Fonds stelt geld beschikbaar voor projecten die betrekking hebben op een of meerdere van de volgende thema’s:
&gt; Zingeving onder ouderen vergroten;
&gt; Eenzaamheid onder ouderen voorkomen en bestrijden;
&gt; Kwetsbaarheid van ouderen verminderen;
&gt; Zelfredzaamheid van ouderen vergroten;</t>
  </si>
  <si>
    <t>Palliatieve zorg voor mensen met kanker</t>
  </si>
  <si>
    <t>“Leven toevoegen aan de dagen, waar vaak geen dagen meer kunnen worden toegevoegd aan het leven”?</t>
  </si>
  <si>
    <t>Kinderen (&lt;18jaar) met een lichamelijke, verstandelijke of meervoudige beperking</t>
  </si>
  <si>
    <t>Projecten zijn gericht op het stimuleren van actieve deelname van kinderen in sport- en spelactiviteiten.
Tip: motiveer waarom buiten spelen lastig/onmogelijk is en hoe SilverFit systemen bijdragen aan sociale en fysieke activiteit van jongeren indoors.
vb.: sport- en spelmateriaal; veelal voor buitenactiviteiten.</t>
  </si>
  <si>
    <t>ALS, PLS, PSMA</t>
  </si>
  <si>
    <t>SilverFit systeem</t>
  </si>
  <si>
    <t>Meerwaarde</t>
  </si>
  <si>
    <t xml:space="preserve">De SilverFit Mile is ontworpen voor de geriatrische revalidatie, maar is in te zetten bij bijna elke doelgroep binnen de gezondheidszorg (inclusief dementie). 
</t>
  </si>
  <si>
    <t xml:space="preserve">De SilverFit Alois is ontworpen voor mensen met licht tot vergevorderde dementie. Ook in de verstandelijk gehandicaptenzorg en somatische zorg wordt de SilverFit Alois ingezet. 
</t>
  </si>
  <si>
    <t xml:space="preserve">De SilverFit 3D is ontworpen voor de geriatrische revalidatie, maar is in te zetten bij bijna elke doelgroep binnen de gezondheidszorg (inclusief dementie). </t>
  </si>
  <si>
    <t>De SilverFit Newton is ontworpen om ouderen te motiveren tot krachttraining. De oefeningen in spelvorm leiden af van de saaie herhalingen die kenmerkend zijn voor reguliere krachttraining.</t>
  </si>
  <si>
    <t>De SilverFit Flow is ontworpen voor COPD en IC patiënten met o.a. hyperinflatie, kortademigheid en/of onjuiste ademhalingstechniek en voor patiënten na mechanische ventilatie. Therapeuten geven aan dat ook hartpatiënten en patiënten na een buikoperatie baat hebben bij training met de SilverFit Flow.</t>
  </si>
  <si>
    <t>Aantal gebruikers</t>
  </si>
  <si>
    <t xml:space="preserve">Er kunnen meerdere bewegingstrainers of loopbanden aangesloten worden op de SilverFit Mile waardoor er zowel individueel als in groepsverband getraind kan worden.
</t>
  </si>
  <si>
    <t>Er zijn zowel activiteiten beschikbaar voor individueel gebruik als voor meerdere deelnemers en in groepsverband.</t>
  </si>
  <si>
    <t>Naast individuele oefeningen zijn er ook oefeningen die met 2 tot 4 cliënten tegelijk uitgevoerd kunnen worden.</t>
  </si>
  <si>
    <t>De oefeningen zijn geschikt voor individueel gebruik.</t>
  </si>
  <si>
    <t xml:space="preserve">De SilverFit Flow wordt ingezet voor individuele behandeling. </t>
  </si>
  <si>
    <t>Zelfstandig of onder begeleiding van fysiotherapeut, activiteitenbegeleider, welzijnsmedewerker, vrijwilliger of bezoek.</t>
  </si>
  <si>
    <t>Zelfstandig of onder begeleiding van activiteitenbegeleider, vrijwilliger of bezoek.</t>
  </si>
  <si>
    <t>Zelfstandig of onder begeleiding van fysiotherapeut.</t>
  </si>
  <si>
    <t>Omschrijving</t>
  </si>
  <si>
    <t xml:space="preserve">De SilverFit Mile wordt geïnstalleerd op een hometrainer of bewegingstrainer. Voor het systeem komt een groot beeldscherm waarop een zelfgekozen routefilm wordt getoond. De snelheid waarmee de cliënt fietst, bepaalt de snelheid waarop de film wordt afgespeeld. Hierdoor krijg je het gevoel daadwerkelijk een tochtje te maken in een andere omgeving. 
Met de SilverFit Mile biedt u uw cliënt een unieke fietservaring. De cliënt heeft een prachtig uitzicht tijdens het fietsen en kan tevens zijn of haar eigen favoriete routes kiezen. 
De SilverFit Mile biedt:
- Routefilms door binnen- en buitenland.
- Google Street View routes: gebruikers kunnen zelf routes maken met Google Street View. De routes bestaan uit een slideshow van Google Street View foto's. 
- Reis door de tijd routes: deze routes bestaan uit een slideshow van oude foto's van steden in Nederland en België. </t>
  </si>
  <si>
    <t xml:space="preserve">De SilverFit Newton is een verrijdbaar computersysteem met een touchscreen dat aangesloten kan worden op ieder krachttrainingsapparaat dat een stapel gewichten gebruikt, zoals een pulley of een leg press. Het niveau kan exact worden aangepast aan het fysieke niveau van de cliënt. 
De sensor van de SilverFit Newton meet hoe ver de cliënt de stapel gewichten op het krachttrainingsapparaat verplaatst. Op het gebruiksvriendelijke touchscreen is het verloop van de oefening terug te zien en het aantal repetities die zijn uitgevoerd. Het aantal sets en repetities kan van tevoren worden ingesteld door de therapeut waarna de cliënt de oefening en de rustpauzes zelfstandig kan uitvoeren. Door de interactieve oefeningen in de cliënt afgeleid van het aantal repetities en de tijd.
Krachttraining wordt bijvoorbeeld ingezet na een orthopedische ingreep of aansterken bij sarcopenie na langdurige bedlegerigheid.
</t>
  </si>
  <si>
    <t>Meer informatie</t>
  </si>
  <si>
    <t>Service</t>
  </si>
  <si>
    <t>Uniek sporten</t>
  </si>
  <si>
    <t>Faciliteren van initiatieven die sporten en bewegen voor mensen met een beperking bevorderen.</t>
  </si>
  <si>
    <t>Je krijgt 20% van het bedrag dat je nodig hebt, met een maximum van € 5.000,-</t>
  </si>
  <si>
    <t xml:space="preserve">Op dit platform kun je als organisatie zonder winstoogmerk jouw eigen crowdfundingcampagne starten.
Zodra jouw project live staat, heb je 35 dagen om jouw streefbedrag op te halen. </t>
  </si>
  <si>
    <t>&gt; Verenigingen en stichtingen zonder winstoogmerk (KvK-geregistreerd) die sporten- en/of bewegen voor mensen met een handicap aanbieden of willen gaan aanbieden. Onder handicap verstaan we:  
 fysieke (motorisch, visueel, auditief) 
 handicap
 verstandelijke handicap 
 meervoudige handicap 
 chronische aandoening(en)</t>
  </si>
  <si>
    <t>De behandeling van een aanvraag duurt maximaal zes weken. Bij bedragen boven de 100.000 euro is de behandeltermijn langer.</t>
  </si>
  <si>
    <t>Binnen 2 maanden na de aanvraag wordt er persoonlijk of schriftelijk contact met u opgenomen.</t>
  </si>
  <si>
    <t>Gemeente Utrecht</t>
  </si>
  <si>
    <t>De gemeente Utrecht geeft subsidies aan organisaties en particulieren. De subsidies zijn voor voorzieningen en activiteiten die helpen om de doelen van de gemeente te bereiken. Elk jaar worden deze doelen vastgesteld in de programmabegroting.</t>
  </si>
  <si>
    <t>1 april en 1 oktober; ieder jaar.</t>
  </si>
  <si>
    <t>Stichting Theia</t>
  </si>
  <si>
    <t>Stichting Theia biedt o.a. de mogelijkheid om financiering aan te vragen voor kleinschalige projecten voor buurtgerichte en lokale activiteiten in de regio Rijnmond. Deze maatschappelijke initiatieven moeten gericht zijn op zorg- of welzijnsactiviteiten of voorzieningen gericht op gezondheid of welzijn voor een kwetsbare doelgroep.</t>
  </si>
  <si>
    <t>Fonds SGS</t>
  </si>
  <si>
    <t xml:space="preserve">Fonds SGS ondersteunt projecten die de zorg versterken. 
Eerder zijn ook VR beweegsystemen aangekocht met deze subsidie. </t>
  </si>
  <si>
    <t>Gebied</t>
  </si>
  <si>
    <t>Kennermerland</t>
  </si>
  <si>
    <t>De Bavo stichting is een fonds waarvan het rendement wordt gebruikt voor het bevorderen van het welzijn van ouderen, voornamelijk in Kennemerland.
Doelstelling wordt bereikt door het bieden van financiële steun aan projecten op twee terreinen:
- Wonen, Zorg en Welzijn;
- Wetenschappelijk onderzoek naar ouderengeneeskunde.</t>
  </si>
  <si>
    <t>Cruyff Foundation</t>
  </si>
  <si>
    <t>Haaglanden</t>
  </si>
  <si>
    <t>Nederland</t>
  </si>
  <si>
    <t>Amsterdam, Apeldoorn/Zutphen, Drenthe, Flevoland, Gooi &amp; Vechtstreek, Kennemerland, Noord-Veluwe, Utrecht, Zaanstreek/Waterland en Zwolle/IJssel-Vecht</t>
  </si>
  <si>
    <t>Het project betreft overige zorg/welzijn waarvoor geen reguliere financiering beschikbaar is of komt en waar aantoonbare behoefte of vraag naar is.
Het project heeft de focus op gezondheid, bewustwording of activatie.
Het project is vernieuwend voor de aanvrager, heeft een éénmalig karakter en een maximale looptijd van 1 jaar.
Een klein initiatief kan een maximale bijdrage ontvangen van € 30.000,- en er is sprake van cofinanciering en/of eigen bijdrage.</t>
  </si>
  <si>
    <t xml:space="preserve">Zorg, welzijn, sport en sociaal domein. </t>
  </si>
  <si>
    <t>Zie voorbeeld gemeente subsidie bij Gemeente Utrecht hieronder.</t>
  </si>
  <si>
    <t>Achterhoek, Midden, Noord, Twente, Landelijk</t>
  </si>
  <si>
    <t>Noord Holland</t>
  </si>
  <si>
    <t xml:space="preserve">De Pius-Stichting houdt zich feitelijk, sinds de oprichting, bezig met het financieel ondersteunen van projecten ter verbetering van de leefsituatie van en voorzieningen voor oudere mensen (vanaf 55 jaar) in het rooms-katholiek dekenaat Alkmaar.
Eerder is een SilverFit Alois hiermee aangeschaft door Stichting Vrienden van Lauwershof. </t>
  </si>
  <si>
    <t>&gt; Een Nederlandse stichting, vereniging, bv of nv zonder winstoogmerk, eenmanszaak of vof;
&gt; Projecten die worden gerealiseerd in de regio Utrecht (stad en omliggende gemeenten);
&gt; Alleen projecten met een sociale missie komen in aanmerking voor ondersteuning;
&gt; Liefst projecten waarbij ten minste 50% (richtlijn) van de totale begroting bestaat uit cofinanciering en/of een eigen bijdrage.</t>
  </si>
  <si>
    <t xml:space="preserve">Speerpunten in ons bestedingsbeleid zijn het doorbreken van het sociaal isolement van ouderen en het versterken van de ontwikkeling van kwetsbare jeugdigen. Nieuwe initiatieven maar ook bestaande projecten die hier op aanhaken kunnen een beroep op ons doen.
</t>
  </si>
  <si>
    <t>Regio Rotterdam</t>
  </si>
  <si>
    <t>Stichting ALS Nederland is opgericht om patiënten met ALS, PSMA en PLS1 te helpen door geld in te zamelen waarmee wetenschappelijk onderzoek en andere projecten (mede)mogelijk gemaakt worden die gericht zijn op:
A. Het vinden van de oorzaak van ALS
B. Het vinden van een oplossing voor ALS
C. Het verbeteren van de kwaliteit van zorg voor ALS-patiënten
D. Het verbeteren van de kwaliteit van leven van ALS-patiënten</t>
  </si>
  <si>
    <t>Onderzoekers en (onderzoeks-)instelling uit Nederland en daarbuiten kunnen een subsidieaanvraag voor projecten indienen bij de Stichting, mits:
- Die gericht zijn op het vinden van de oorzaak en/of oplossing van ALS dan wel op het verbeteren van de kwaliteit van zorg  of leven van ALS-patiënten
- Die gericht zijn op de totale doelgroep van patiënten (en dus niet op individuen)
- Die niet ergens anders ter wereld al worden uitgevoerd</t>
  </si>
  <si>
    <t xml:space="preserve">Ouderen (minimaal 65+) in Nederland en andere kwetsbare groepen </t>
  </si>
  <si>
    <t>Regio Amsterdam</t>
  </si>
  <si>
    <t xml:space="preserve">Bij een bedrag t/m €15.000 euro ontvangt je binnen 10 weken een reactie
Bij een bedrag boven de €15.000 zal dit maximaal 13 weken zijn.
</t>
  </si>
  <si>
    <t xml:space="preserve">&gt; Houd er rekening mee dat het doel gericht moet zijn op zorg aan mensen met kanker in België, Duitsland, Frankrijk of Nederland;
&gt; Naast dat je als team €3.500,- inschrijfgeld betaalt voor de organisatie van het evenement, is ieder deelnemend team verplicht om minstens 1.000 loten (à €2,50 per stuk) te verkopen. De opbrengst hiervan komt geheel ten goede aan de door Roparun gesteunde doelen. Om hier nog meer en beter aan bij te dragen kun je als team ook geld inzamelen door leuke acties te organiseren. Denk aan het organiseren van een mini-Roparun, het wassen van auto's en het verkopen van chocoladeletters of oliebollen. </t>
  </si>
  <si>
    <t>Elk jaar tijdens Pinksteren</t>
  </si>
  <si>
    <t>Dit bestuur vergadert éénmaal per kwartaal</t>
  </si>
  <si>
    <t>Rijnmond</t>
  </si>
  <si>
    <t>Verbetering van de gezondheidszorg, zowel verbetering van patiëntenzorg, duurzaamheid van zorg als effectiviteit van zorgprocessen</t>
  </si>
  <si>
    <t>- projecten met focus op implementatie van projecten met concrete inhoud en resultaten, in samenwerking met regionale partners en/of met publiek/private sector;
- projecten die aansluiten bij regionale en landelijke trends zoals: ‘van ziekte en zorg naar gezondheid en gedrag’;
- preventieve projecten en/of projecten die duurdere zorg voorkomen en die door regionale organisaties of samenwerkingsverbanden worden uitgevoerd;
- F17projecten met een actieve betrokkenheid van burgers, patiënten en/of patiënten vertegenwoordiging.</t>
  </si>
  <si>
    <t>Regio Utecht en het Gooi</t>
  </si>
  <si>
    <t>&gt; Boven €2,500 meer subsidieverstrekkers nodig;
&gt; Geen commerciële partij betrokken bij aanvraag;
&gt; Mede-ondertekend door een rechtsgeldige vertegenwoordiger van uw organisatie.</t>
  </si>
  <si>
    <t xml:space="preserve">Stichting Bretano's </t>
  </si>
  <si>
    <t>De stichting heeft als doel: ‘de bevordering van het welzijn van ouderen en al hetgeen daarmee verband houdt, in de breedste zin van het woord’. Zij doet dit o.a. door het ondersteunen van sociaal-maatschappelijke projecten in Nederland ten behoeve van ouderen. Het beleid van Brentano richt zich op drie pijlers:
-         Brentano brengt Muziek
-         Brentano brengt Beweging
-         Brentano brengt Cultuur</t>
  </si>
  <si>
    <t>Wij ondersteunen activiteiten ten behoeve van (kwetsbare) ouderen in Nederland en op de BES-eilanden Bonaire, Sint Eustatius en Saba. Uitsluitend activiteiten die passen binnen onze drie pijlers Brentano Brengt Muziek, Brentano Brengt Beweging en Brentano Brengt Cultuur komen in aanmerking voor financiële steun.</t>
  </si>
  <si>
    <t>Fonds Sluyterman van Loo</t>
  </si>
  <si>
    <t>Fonds Sluyterman van Loo ondersteunt initiatieven van organisaties die als doel hebben om het levensplezier van ouderen te bevorderen door
Verbinding (dialogen, ontmoetingen, educatieve activiteiten) of
Creatieve ontwikkeling
Fonds Sluyterman van Loo beoordeelt de aanvragen op de doelstelling en de gewenste resultaten (het bevorderen van het levensplezier van ouderen door verbinding en creatieve ontwikkeling), het beoogde bereik van ouderen, de financiële haalbaarheid en de continuïteit van het initiatief en de organisatie.
De beoordelingscriteria op een rijtje:
Inhoudelijke doelstelling (creatieve ontwikkeling of verbinding) 
Gerichte doelgroep: (alleen ouderen)
Groepsverband: de activiteiten vinden bij voorkeur in groepsverband plaats (kan ook virtueel zijn)
Samenwerking: samenwerking is belangrijk voor draagvlak en een duurzaam vervolg, bijvoorbeeld met andere organisaties, vrijwilligers of sociale groepen.
Ondernemerschap: cofinanciering is een voorwaarde (financiering van het initiatief door overheden, andere fondsen, sponsors of via particuliere giften).</t>
  </si>
  <si>
    <t>Schiedam, Vlaardingen en Maassluis</t>
  </si>
  <si>
    <t>Fonds Schiedam Vlaardingen e.o.</t>
  </si>
  <si>
    <t>maatschappelijk welzijn, sport en vrije tijd, kunst en cultuur, educatie, gezondheid en natuur en milieu</t>
  </si>
  <si>
    <t>Het Fonds verleent steun aan concrete en afgebakende projecten, die een raakvlak hebben met de samenleving in het werkgebied. Bij voorkeur ontvangt het Fonds vernieuwde projecten en projecten die gedragen worden door vrijwilligers. 
Het Fonds verstrekt nooit achteraf een bijdrage en reeds gestarte of voltooide projecten komen niet voor een donatie in aanmerking. Een eigen bijdrage en cofinanciering door andere partijen zijn doorgaans voorwaarden.</t>
  </si>
  <si>
    <t xml:space="preserve">&gt;Gezondheid
Initiatieven die op directe en zichtbare wijze het welzijn van patiënten en hulpbehoevenden bevorderen.
&gt;Sport en vrije tijd
Projecten die actieve deelname van kwetsbare groepen aan amateursport en recreatieve activiteiten bevorderen of de sociale cohesie bevorderen. </t>
  </si>
  <si>
    <t>VSBfonds</t>
  </si>
  <si>
    <t>Noord-Nederland met de focus op Friesland</t>
  </si>
  <si>
    <t>Het plan betreft een buurtgericht / lokaal initiatief in Friesland.
Het initiatief is gericht op zorg- of welzijnsactiviteiten of zorgvoorzieningen voor een kwetsbare doelgroep of de mienskip.
Er is geen reguliere financiering beschikbaar en er is aantoonbare behoefte of vraag naar.
Het initiatief heeft de focus op vitaliteit, bewustwording of activatie.
Het is vernieuwend voor de aanvrager, heeft een éénmalig karakter en/of een maximale looptijd van 1 jaar.
Bij voorkeur is er sprake van cofinanciering of een eigen bijdrage.
Het maximaal aan te vragen bedrag is € 15.000,-</t>
  </si>
  <si>
    <t>Stichting De Friesland</t>
  </si>
  <si>
    <t xml:space="preserve">Ouderen en andere kwetsbare groepen </t>
  </si>
  <si>
    <t>Per stichting verschillend</t>
  </si>
  <si>
    <t>FNO Klein Geluk</t>
  </si>
  <si>
    <t>Langdurige beperking</t>
  </si>
  <si>
    <t>Max €20.000</t>
  </si>
  <si>
    <t>voor materialen, dagbesteding en evenementen. We zijn op zoek naar activiteiten die bijdragen aan eigen regie, participatie en welbevinden voor (en vooral mét) mensen met een langdurige beperking op het vlak van gezondheid.</t>
  </si>
  <si>
    <t>Je project zorgt voor een structurele verbetering in eigen regie of participatie van mensen met een langdurige beperking op het vlak van gezondheid.
De aanvraag is geschreven door mensen uit je doelgroep en/of zij zijn betrokken in alle fases van je project, op basis van gelijkwaardige samenwerking en mede-eigenaarschap.
Binnen de looptijd van je project moet het effect op de doelgroep meetbaar of zichtbaar zijn. Je geeft duidelijk aan hoe deze evaluatie plaatsvindt.
Als je subsidie aanvraagt voor een pilotstudie moet je bij aanvang van je project afspraken hebben gemaakt over een vervolg (borging) met toekomstige financierende partijen.
Je project levert bij voorkeur een blauwdruk of handleiding op, zodat andere organisaties er ook wat aan hebben.</t>
  </si>
  <si>
    <t>Je hebt de behoefte van de doelgroep onderzocht. Op basis hiervan is het projectvoorstel, samen met hen, tot stand gekomen. Dit kun je aantonen met een verslag van dit onderzoek.
Wij vergoeden maximaal 80 procent van de gemaakte projectkosten. De rest van het benodigde bedrag financier je vanuit eigen middelen of andere fondsen.
Overige criteria en meer informatie lees je in de calltekst</t>
  </si>
  <si>
    <t>&gt;Versterken van sociale netwerken
Denk bijvoorbeeld aan structurele ontmoetingen tussen mensen met verschillende beperkingen of aandoeningen en mensen zonder beperkingen, op basis van gelijkwaardigheid en waarbij iedereen elkaar nodig heeft. Onder meer bij invulling van vrije tijd, sport, hobby’s en woonvormen.
&gt;Passend werk of dagbesteding
Denk hierbij aan verschillende soorten werk, betaald of onbetaald: een reguliere functie, beschut werk en dagbesteding naar keuze.
&gt;Technologie die bijdraagt aan eigen regie
Denk niet zozeer aan de ontwikkeling van nieuwe technologie, maar aan de implementatie en/of combinatie van bestaande technologie.</t>
  </si>
  <si>
    <t xml:space="preserve">VSBfonds: iedereen doet mee. Dit fonds steunt
-met geld, maar ook raad en daad- iedereen die
actief wil meedoen. En iedereen die anderen
actief uitnodigt tot meedoen met projecten
die zorgen voor nieuwe verbindingen, zodat
iedereen een plek krijgt in onze diverse
samenleving. </t>
  </si>
  <si>
    <t xml:space="preserve">Projecten die mensen helpen verschillende sociale netwerken op te bouwen of te versterken. Het gaat ons daarbij om mensen die niet vanzelfsprekend een divers sociaal netwerk hebben en die extra hulp kunnen gebruiken bij de ontwikkeling daarvan. </t>
  </si>
  <si>
    <t>Dirk Kuyt Foundation</t>
  </si>
  <si>
    <t>Mensen met een beperking</t>
  </si>
  <si>
    <t>Veel sporters met een beperking ervaren obstakels zoals het gebrek aan aangepast materiaal, problemen met vervoer, of hoge kosten die sport ontoegankelijk maken. De Dirk Kuyt Foundation ondersteunt individuele sporters en teams door financiële bijdragen te verstrekken, waardoor ze kunnen beginnen met sporten of hun sportbeoefening kunnen voortzetten. Hiermee willen ze niet alleen fysieke gezondheid bevorderen, maar ook het sociaal welzijn van sporters met een beperking stimuleren.</t>
  </si>
  <si>
    <t xml:space="preserve">
Een bijdrage van Dirk Kuyt Foundation is nodig om te kunnen gaan sporten of te blijven sporten
Hetgeen nodig is wordt niet vergoed door een bestaande overheidsregeling
Indien je aanvraag wordt gehonoreerd, geef je toestemming om beeldmateriaal/naam/verhaal door Dirk Kuyt Foundation te laten gebruiken voor publiciteitsdoeleinden
Indien je aanvraag wordt gehonoreerd, vragen we je een social media post te doen, waarin je Dirk Kuyt Foundation tagt
Eventueel materiaal dat door Dirk Kuyt Foundation wordt bekostigd/geleverd, kan worden voorzien van het logo van Dirk Kuyt Foundation</t>
  </si>
  <si>
    <t>SOZW Stimuleringsfonds Zorg en Welzijn Zeist</t>
  </si>
  <si>
    <t>Zeist</t>
  </si>
  <si>
    <t>Het Stimuleringsfonds Zorg en Welzijn Zeist wil een bijdrage leveren aan een actieve betrokkenheid van inwoners van Zeist bij zorg en welzijn in de buurt en het – ook bij toenemende beperkingen – blijven deelnemen aan het maatschappelijk verkeer.
Het Stimuleringsfonds verleent daartoe aanvullende financiële ondersteuning aan initiatieven binnen de gemeente Zeist die zich bezighouden met de ondersteuning van bijvoorbeeld:
Ouderen die dreigen te vereenzamen
Participatie in de buurt
Kansarme jongeren
Nieuwkomers in Zeist
Mensen met beperkingen
_x000B_Mantelzorg en vrijwilligerswerk</t>
  </si>
  <si>
    <t>Project of investering komt ten goede aan inwoners van gemeente Zeist
Het project of de investering is gericht op vernieuwende ontwikkelingen in zorg of welzijn mogelijk te maken
_x000B_Er is sprake van een uitgesproken commitment en een eigen materiële bijdrage van de projectaanvrager
_x000B_Uitgesloten zijn activiteiten of voorzieningen waarvoor structurele financiering bestaat.</t>
  </si>
  <si>
    <t>Amantia Stichting</t>
  </si>
  <si>
    <t>Verstandelijke gehandicapten</t>
  </si>
  <si>
    <t>n.v.t</t>
  </si>
  <si>
    <t>Wij richten ons op de volgende gebieden:
Zorg
Sociale activiteiten
Materialen ter stimulering van de doelgroep
Coaching en mentoring van de doelgroep
Donaties worden uitsluitend gedaan aan rechtspersonen en niet aan individuen.</t>
  </si>
  <si>
    <t xml:space="preserve">1. Gemeenten </t>
  </si>
  <si>
    <t>1. Stichtingen Vrienden van</t>
  </si>
  <si>
    <t>1. Verzekeraars</t>
  </si>
  <si>
    <t xml:space="preserve">Afhankelijk van verzekeraar en/of fonds. </t>
  </si>
  <si>
    <t>Zorgverzekeraard hebben of zijn gekoppeld aan stichtingen en fondsen die welzijn en/of innovatie financieel steunen. Check via de zorgverzekeraar wat de mogelijkheden zijn, via hun website vind je vaak al veel informatie.
In dit overzicht vind je daar een aantal voorbeelden van.</t>
  </si>
  <si>
    <t>Binnen de gemeentes in Nederland zijn diverse subsidiemogelijkheden binnen zorg, welzijn, sport en sociaal domein. Check de website van uw eigen gemeente om te zien welke subsidies er beschikbaar zijn. 
In dit overzicht vind je daar een aantal voorbeelden van.</t>
  </si>
  <si>
    <t>Woonzorgcentra, verpleeghuizen, groepswoningen, dagcentra en appartementen met zorg hebben vaak een stichting van 'Vrienden van ...' dat bestaat uit familie en vrienden van bewoners. Met hun financiële steun proberen deze stichtingen om bepaalde investeringen te doen die door de overheid niet vergoed worden en die het leven van ouderen veraangenamen. U kunt nagaan of uw locatie gelinkt is aan een 'Vrienden van' stichting. 
In dit overzicht vind je daar een aantal voorbeelden van.</t>
  </si>
  <si>
    <t>Vergadering maandag 10 maart 2025 – indienen aanvragen kan tot 10 februari 2025
Vergadering maandag 16 juni 2025 – indienen aanvragen kan tot 16 mei 2025
Vergadering maandag 1 september 2025 – indienen aanvragen kan tot 1 augustus 2025
Vergadering maandag 24 november 2025 – indienen aanvragen kan tot 24 oktober 2025.</t>
  </si>
  <si>
    <t xml:space="preserve">Aanvragen voor subsidie worden tijdens bestuursvergaderingen behandeld, waarna in beginsel binnen een week uitsluitsel wordt gegeven. Het bestuur komt zes keer per jaar bij elkaar. </t>
  </si>
  <si>
    <t>Materialen, dagbesteding en evenementen
Van 3 maart 2025 tot 11 april 2025, 14.00 uur</t>
  </si>
  <si>
    <t>Eigen regie en participatie
Van 6 januari 2025 tot 28 februari 2025, 14.00</t>
  </si>
  <si>
    <t xml:space="preserve">Het streven is de aanvragen t/m € 50.000,-- binnen twee maanden tijd van een beoordeling te voorzien. Aanvragen vanaf € 50.000,-- worden, voorzien van een advies, ter beoordeling voorgelegd aan het bestuur. Dit gebeurt vijf keer per jaar. We verzoeken aanvragen minimaal twee maanden van tevoren/voor aanvang van de bestuursvergadering in te dienen. </t>
  </si>
  <si>
    <t>Een aanvraag wordt getoetst op zaken als de vraagstelling, aanpak, haalbaarheid, efficiënte inzet van de eventuele bijdrage, de implementatie in de praktijk en de kans op reguliere financiering na afloop van het project.
Houdt u rekening met een termijn van circa tien weken waarin Fonds SGS de aanvraag onderzoekt en een beslissing neemt.</t>
  </si>
  <si>
    <t>Fonds Sluyterman van Loo bevordert het levensplezier van ouderen door initiatieven voor creatieve ontwikkeling en verbinding.
Tot en met € 3.000: binnen zes weken (snelloket)
Tussen € 3.001 en € 17.500: binnen acht tot tien weken
Meer dan € 17.500: binnen vier maanden</t>
  </si>
  <si>
    <t>Wilt u het gebruik van uw buurtcentrum stimuleren? En bent u een van deze 3 partijen (onderdeel van het zogenaamde driehoeksoverleg):
de gebruikers(vertegenwoordiging) van het buurtcentrum
de sociaal makelaar/beheerder van de Sociaal Makel Organisatie
de facilitair coördinator van de gemeente Utrecht
Dan kunt u elk jaar maximaal € 2.500 subsidie krijgen voor het verbeteren van de ruimte. U kunt hier denken aan het kopen van keukenapparatuur, materialen en/of apparatuur voor activiteiten, of aan kosten voor de communicatie en programmering van het buurtcentrum.</t>
  </si>
  <si>
    <t>U vraagt de subsidie elk jaar opnieuw aan
U vraagt de subsidie aan namens een driehoeksoverleg
De subsidie is verbonden aan 1 buurtcentrum en 1 driehoeksoverleg
Bij de beoordeling van uw subsidieaanvraag kijken wij naar de eisen en criteria in de beleidsregel driehoeksoverleggen buurtcentra.</t>
  </si>
  <si>
    <t>U krijgt binnen 4 weken een besluit. Binnen 6 weken na het besluit wordt de subsidie betaald.</t>
  </si>
  <si>
    <t>€ 2500,-</t>
  </si>
  <si>
    <t xml:space="preserve">We streven ernaar om het MenzisFonds tussen half maart en eind april 2025 open te stellen. Houd hiervoor vooral onze website in de gaten.
</t>
  </si>
  <si>
    <t>NB</t>
  </si>
  <si>
    <t>De vergaderingen waarin bestuur subsidieaanvragen beoordeelt, zijn in het jaar 2025 op:
Woensdag 12 februari
Woensdag 9 april
Woensdag 18 juni
Woensdag 24 september
Woensdag 26 november
Aanvragen voor deze vergadering worden in behandeling genomen als deze uiterlijk veertien dagen voor de vergadering in het bezit zijn van het secretariaat.</t>
  </si>
  <si>
    <t>Het aangevraagde bedrag wordt concreet benoemd in de aanvraag en is ten minste €2.000. De bijdrage vanuit het Richard Hoogland Fonds is altijd eenmalig. De totale begroting bestaat voor ten minste 50% (richtlijn) uit cofinanciering en/of een eigen bijdrage.
De afgelopen drie jaar honoreerde het Richard Hoogland Fonds meestal bedragen tussen de €2.000 en €10.000.</t>
  </si>
  <si>
    <t>Regio Utrecht. De regio Utrecht omvat de gemeente Utrecht en direct aangrenzende gemeenten: Stichtse Vecht, De Bilt, Zeist, Bunnik, Houten, Nieuwegein, IJsselstein, Montfoort, Woerden.</t>
  </si>
  <si>
    <t>6 juni 2025 om 23.59 uur (besluit juli 2025)
31 oktober 2025 om 23.59 uur (besluit november 2025)</t>
  </si>
  <si>
    <t>Voor 15 januari 2025 ingediend:
beslismomenten*
– Week 11 – bedragen vanaf € 5.000 tot € 50.000
– Week 14 – bedragen van € 50.000 en hoger
Voor 21 april 2025 ingediend:
beslismomenten*
– Week 23 – bedragen vanaf € 5.000 tot € 50.000
– Week 26 – bedragen van € 50.000 en hoger
Voor 30 juli 2025 ingediend:
beslismomenten*
– Week 38 – bedragen vanaf € 5.000 tot € 50.000
– Week 41 – bedragen van € 50.000 en hoger
Voor 1 oktober 2025 ingediend:
beslismomenten*
– Week 47 – bedragen vanaf € 5.000 tot € 50.000
– Week 51 – bedragen van € 50.000 en hoger</t>
  </si>
  <si>
    <t xml:space="preserve"> Ouderen die dreigen te vereenzamen 
• Participatie in de buurt 
• Kansarme jongeren 
• Nieuwkomers in Zeist 
• Mensen met beperkingen 
• Mantelzorg en vrijwilligerswerk</t>
  </si>
  <si>
    <t>Er zijn twee subsidierondes per jaar met de volgende deadlines:
15 maart
30 september
Het streven is om binnen maximaal 3 maanden na sluitingsdatum tot en besluit van toe- of afwijzing te komen.</t>
  </si>
  <si>
    <t>Nederland, BES-eilanden Bonaire, Sint Eustatius en Saba</t>
  </si>
  <si>
    <t xml:space="preserve">(kwetsbare) ouderen </t>
  </si>
  <si>
    <t>Ouderen en handicap</t>
  </si>
  <si>
    <t>Stichting De Friesland steunt vernieuwende projecten en initiatieven die zorgen voor verbetering van kwaliteit van zorg én leven. De projecten/initiatieven die wij steunen, richten zich op een van de onderstaande thema’s en leveren altijd concrete resultaten op voor inwoners van Friesland.
Stichting De Friesland biedt verschillende mogelijkheden voor financiële steun:
Projectfinanciering
Voor vernieuwende projecten met impact die passen bij onze thema’s en voorwaarden. De resultaten zijn concreet en gericht op Friese burgers.
Kleinschalige initiatieven
Een bijdrage voor buurtgerichte en lokale activiteiten gericht op zorg- of welzijnsactiviteiten of voorzieningen voor een kwetsbare doelgroep of de mienskip.
Programmafinanciering
Financiële ondersteuning voor geplande en toekomstige initiatieven met resultaten gericht op gezondheid en preventie van grote groepen burgers. Relevante, domeinoverstijgende partijen uit de regio werken in een brede coalitie (maatschappelijke organisaties, bewoners en overheid) op een programmatische aanpak samen aan doelen voor meerdere jaren. De focus ligt op innovatie, systeemdoorbraken en grootschalige samenwerking.</t>
  </si>
  <si>
    <t>Stichting Achmea Gezondheidszorg (SAG)</t>
  </si>
  <si>
    <t>Stichting Achmea Gezondheidszorg (SAG) stimuleert organisaties om innovatieve projecten in te dienen die zich richten op de thema’s “Vitaliteit, leefstijl en preventie”, “Meer tijd voor zorg” en “Zorg op de juiste plaats”, met als speerpunten: versnellen van digitale zorg en zorg op afstand. SAG vindt een project innovatief als het vernieuwend of grensverleggend is en leidt tot betere, efficiëntere of effectievere zorg. SAG heeft nadrukkelijk aandacht voor grote én kleine projecten.</t>
  </si>
  <si>
    <t>Alle</t>
  </si>
  <si>
    <t>Fondsenwerving online</t>
  </si>
  <si>
    <t>Provincie Groningen</t>
  </si>
  <si>
    <t>Indientermijn:
juni 2025 - september 2025</t>
  </si>
  <si>
    <t>200000,-</t>
  </si>
  <si>
    <t>subsidie aanvragen voor bouw, verbouw of haalbaarheidsonderzoeken</t>
  </si>
  <si>
    <t>Het totaalbudget is € 2,55 miljoen en aanvragen kan tot eind 2027. Let op: het budget wordt per tender verdeeld, dus wees op tijd! Aanvragen kan online binnen de aanvraagperiodes.</t>
  </si>
  <si>
    <t>Stichting Codde van Beresteyn</t>
  </si>
  <si>
    <t>Mindervermogende ouderen</t>
  </si>
  <si>
    <t>Projecten in de regio Kennemerland hebben voorrang boven nationale of internationale projecten.</t>
  </si>
  <si>
    <t>Naast de huisvesting van mindervermogende ouderen in haar hofje heeft de Stichting Codde van Berestyn ook ruimte om financiële steun te bieden aan projecten die het welzijn van ouderen bevorderen.</t>
  </si>
  <si>
    <t>geen vaststaand bedrag, eerdere bijdragen tussen € 2.500,- en € 50.000,-</t>
  </si>
  <si>
    <t>Stichting Zorg &amp; Zekerheid</t>
  </si>
  <si>
    <t>De Stichting heeft als doel om bij te dragen aan de betaalbaarheid, toegankelijkheid, kwaliteit en innovatie van de gezondheidszorg voor onder andere ouderenzorg en mantelzorgers.</t>
  </si>
  <si>
    <t>Stichting Zonnegloren</t>
  </si>
  <si>
    <t>Regio Eemland</t>
  </si>
  <si>
    <t>Stichting Zonnegloren wil de gezondheidszorg in de regio Eemland bevorderen in de ruimste zin van het woord. Het betreft aanvragen die je niet via de reguliere financiering van de gezondheidszorg bekostigd krijgt. Daarbij kun je denken aan de aanschaf van sportmateriaal, AED’s of een duofiets.</t>
  </si>
  <si>
    <t>Uw project of doel bevindt zich binnen de regio Eemland (Amersfoort, Baarn, Bunschoten, Eemnes, Leusden, Soest en Woudenberg).
Een financiële bijdrage door Stichting Zonnegloren bedraagt bij voorkeur rond de 50% van de kosten van uw initiatief of project. In een enkel geval kan hiervan worden afgeweken.
De bijdrage is in principe éénmalig en niet bedoeld om de exploitatiebegroting sluitend te krijgen.
Alleen duidelijk af te bakenen doelen en projecten komen in aanmerking.
De aanvraag wordt ingediend namens een organisatie, stichting of vereniging, zoals een welzijns- of ouderenorganisatie, zorginstelling, sportvereniging voedselbank, hospice of EHBO-vereniging.</t>
  </si>
  <si>
    <t>Stichting voormalig Gasthuis Breda</t>
  </si>
  <si>
    <t>De voorkeur gaat uit naar bijzondere projecten, waarbij in principe alleen projecten in de voorbereidende fase worden gesteund en die niet tijdens de aanvraag of behandeling daarvan geheel of gedeeltelijk zijn uitgevoerd. Ook kan steun gegeven worden aan projecten met een looptijd van enkele ( in de regel maximaal 3 of 4 ) jaren. De steun heeft echter nooit een permanent karakter.</t>
  </si>
  <si>
    <t>Ze ondersteunen activiteiten die gericht zijn op de behartiging van het lichamelijk, geestelijk en sociaal – maatschappelijk welzijn (in de breedste zin van het woord) van ouderen in Breda.</t>
  </si>
  <si>
    <t>Breda</t>
  </si>
  <si>
    <t>Ouderenzorg</t>
  </si>
  <si>
    <t>Updatedatum: 10-03-2025</t>
  </si>
  <si>
    <r>
      <t>Fonds</t>
    </r>
    <r>
      <rPr>
        <sz val="11"/>
        <color rgb="FF000000"/>
        <rFont val="Segoe UI"/>
        <family val="2"/>
      </rPr>
      <t xml:space="preserve">
Klik op de naam van het fonds 
om de website te bezoeken</t>
    </r>
  </si>
  <si>
    <t>SilverFit Rephagia</t>
  </si>
  <si>
    <r>
      <rPr>
        <b/>
        <sz val="10"/>
        <rFont val="Segoe UI"/>
        <family val="2"/>
      </rPr>
      <t xml:space="preserve">De SilverFit Mile is ontworpen om fietsen op een bewegingstrainer leuker te maken.
</t>
    </r>
    <r>
      <rPr>
        <sz val="10"/>
        <color rgb="FF000000"/>
        <rFont val="Segoe UI"/>
        <family val="2"/>
      </rPr>
      <t xml:space="preserve">
- Biedt cliënten de mogelijkheid weer fietstochten te maken net als vroeger.
- Bootst met stabiele routefilms de ervaring van buiten fietsen levensecht na.
- Motiveert de cliënten om vaker en langer te fietsen, omdat er iets te zien is onderweg.
- Regelmatig gebruik kan helpen bij het behouden van de conditie van cliënten.
- Zorgt ervoor dat cliënten geneigd zijn om rechtop te zitten tijdens het fietsen, omdat ze naar het scherm kijken in plaats van naar het bedieningspaneel van de bewegingstrainer.
- Stimuleert sociale interactie tussen cliënt en therapeut of tussen cliënt en andere cliënten. Er komen gesprekken los over wat er allemaal te zien is.
- Bewegen is toegankelijk, veilig en leuk met de SilverFit Mile.
- CE-gecertificeerd medisch hulpmiddel dat voldoet aan de Europese wetgeving.</t>
    </r>
  </si>
  <si>
    <r>
      <rPr>
        <b/>
        <sz val="10"/>
        <rFont val="Segoe UI"/>
        <family val="2"/>
      </rPr>
      <t xml:space="preserve">De SilverFit Alois is ontworpen om cliënten met dementie gedurende de dag geluksmomenten te laten ervaren. 
</t>
    </r>
    <r>
      <rPr>
        <sz val="10"/>
        <color rgb="FF000000"/>
        <rFont val="Segoe UI"/>
        <family val="2"/>
      </rPr>
      <t xml:space="preserve">
- De SilverFit Alois bevat zowel stimulerende als rustgevende activiteiten. 
- Draagt bij aan een zinvolle dagbesteding.
- Stimuleren en motiveert cliënten om meer te bewegen.
- De activiteiten zijn erop gericht om beweging uit te lokken en om sociale interactie te verhogen, om zo inactiviteit te verminderen.
- Geeft cliënten het gevoel dat ze nog dingen kunnen (zelfregie, zelfvertrouwen en trots).
- Vergemakkelijkt de communicatie met bezoek en mantelzorgers, omdat zij een gezamenlijke activiteit kunnen ondernemen die leidt tot interactie en gesprekken.
- Belevingsgerichte zorg door de mogelijkheid om een persoonlijk oefenpalet aan te maken voor elke cliënt.
</t>
    </r>
  </si>
  <si>
    <r>
      <rPr>
        <b/>
        <sz val="10"/>
        <rFont val="Segoe UI"/>
        <family val="2"/>
      </rPr>
      <t xml:space="preserve">De SilverFit 3D is ontworpen voor revalidatiedoeleinden, functioneel trainen van grove motoriek en ADL-activiteiten.
</t>
    </r>
    <r>
      <rPr>
        <sz val="10"/>
        <color rgb="FF000000"/>
        <rFont val="Segoe UI"/>
        <family val="2"/>
      </rPr>
      <t xml:space="preserve">
- Biedt een breed scala aan oefeningen die precies kunnen worden afgestemd op de fysieke en conitieve mogelijkheden van de cliënt, waardoor iedere cliënt kan meedoen.
- Biedt oefeningen in spelvorm die voor afleiding zorgen, waardoor cliënten onbewust hun grenzen verleggen en zo hun zelfvertrouwen vergroten.
- Maakt het mogelijk om cliënten semi-zelfstandig te laten oefenen dankzij de oefenseries. De therapeut of begeleider kan zo meerdere cliënten tegelijk laten oefenen, waardoor het aantal oefenmomenten/beweegmomenten uitgebreid kan worden. 
- Oefeningen voor hoofd, armen, schouders, romp en benen vanuit stand of zit.
- Cliëntadministratie zorgt voor inzicht in resultaten over tijd.
- Videoanalyse en klinische tests behoren tot de mogelijkheden.
- CE-gecertificeerd medisch hulpmiddel dat voldoet aan de Europese wetgeving.
</t>
    </r>
  </si>
  <si>
    <r>
      <rPr>
        <b/>
        <sz val="10"/>
        <rFont val="Segoe UI"/>
        <family val="2"/>
      </rPr>
      <t xml:space="preserve">De SilverFit Newton is ontworpen voor het behouden van een minimale hoeveelheid spiermassa en -kracht om dagelijkse handelingen uit te kunnen voeren.
</t>
    </r>
    <r>
      <rPr>
        <sz val="10"/>
        <color rgb="FF000000"/>
        <rFont val="Segoe UI"/>
        <family val="2"/>
      </rPr>
      <t xml:space="preserve">
- Motiverende continue feedback die ervoor zorgt dat oefeningen leuker worden en die ouderen helpen de oefeningen vol te houden. Bijvoorbeeld door het aantal repetities af te tellen, door het ritme waarin geoefend wordt aan te geven of door de hersteltijd te laten zien.
- Cliëntadministratie om prestaties in te zien en te kunnen bespreken.
- CE-gecertificeerd medisch hulpmiddel dat voldoet aan de Europese wetgeving.</t>
    </r>
  </si>
  <si>
    <r>
      <t xml:space="preserve">Begeleiding 
</t>
    </r>
    <r>
      <rPr>
        <i/>
        <sz val="10"/>
        <rFont val="Segoe UI"/>
        <family val="2"/>
      </rPr>
      <t>te beoordelen 
per cliënt</t>
    </r>
  </si>
  <si>
    <r>
      <rPr>
        <b/>
        <sz val="10"/>
        <color theme="1"/>
        <rFont val="Segoe UI"/>
        <family val="2"/>
      </rPr>
      <t>Motiveer cliënten ademhalingsoefeningen uit te voeren in spelvorm. De oefeningen zijn voor de therapeut makkelijker uit te leggen en voor de cliënt effectiever uit te voeren. Met de spellen in de SilverFit Flow zijn ademhalingsoefeningen nog nooit zo leuk en inzichtelijk geweest.</t>
    </r>
    <r>
      <rPr>
        <sz val="10"/>
        <color theme="1"/>
        <rFont val="Segoe UI"/>
        <family val="2"/>
      </rPr>
      <t xml:space="preserve">
- De SilverFit Flow is ontworpen voor ademhalinstraining voor de revalidatie van ademhalingsspieren. 
- Zorgt door middel van de visualisaties ervoor dat de cliënt de ademhalingsoefening goed begrijpt en effectief kan uitvoeren. 
- Motiveert de cliënt om te oefenen dankzij de interactieve oefeningen. 
- Geeft zowel de logopedist als de cliënt waardevolle inzichten in de voortgang van de cliënt. 
</t>
    </r>
  </si>
  <si>
    <t>Onder begeleiding van fysiotherapeut.</t>
  </si>
  <si>
    <t>Haal alles uit uw SilverFit systeem.
Bij de aanschaf van een SilverFit systeem kunt u ervoor kiezen om een serviceovereenkomst af te sluiten. Wij vertellen u graag meer over de voordelen.</t>
  </si>
  <si>
    <t>https://www.silverfit.com/nl/systemen/silverfit-flow/</t>
  </si>
  <si>
    <t>https://www.silverfit.com/nl/systemen/silverfit-mile/</t>
  </si>
  <si>
    <t>https://www.silverfit.com/nl/systemen/silverfit-3d/</t>
  </si>
  <si>
    <t>https://www.silverfit.com/nl/systemen/silverfit-rephagia/</t>
  </si>
  <si>
    <t>https://www.silverfit.com/nl/systemen/silverfit-alois/</t>
  </si>
  <si>
    <t>https://www.silverfit.com/nl/systemen/silverfit-newton/</t>
  </si>
  <si>
    <t xml:space="preserve">
Beste relatie,
In dit bestand tref je een overzicht van fondsen aan die relevant kunnen zijn voor het aanvragen van een 
financiële bijdrage om een SilverFit systeem voor uw cliënten aan te kunnen schaffen. Meerdere van onze klanten gingen je voor om op deze wijze een SilverFit systeem te bekostigen.
Dit bestand bestaat uit 3 tabbladen. 
Op het huidige tabblad (1) lees je een toelichting. 
De gegevens die in dit bestand zijn verwerkt zijn door ons verzamelt van openbare websites van fondsen. Wat SilverFit heeft gedaan is deze informatie bundelen in één overzichtelijk document. SilverFit heeft echter geen toezeggingen of samenwerkingen met de fondsen in het overzicht op tabblad 2. 
De intentie van SilverFit is om potentiële klanten die moeite hebben met de bekostiging van een beweegsysteem voor bewoners kennis te laten maken met alternatieve methoden van financiering. SilverFit helpt echter niet bij het indienen van verzoeken of het schrijven van subsidieaanvragen. Wanneer jouw zorginstelling hier interesse in heeft, dan zal jouw organisatie dit zelf moeten oppakken.
Het tweede tabblad geeft een overzicht van fondsen en subsidiemogelijkheden.
Het derde tabblad voorziet in beknopte informatie over de SilverFit systemen. 
Deze informatie en het beeldmateriaal kan gebruikt worden bij het schrijven en motiveren van een subsidieaanvraag.
Wij wensen je veel succes!
Met vriendelijke groet,
Team SilverFit
www.silverfit.nl</t>
  </si>
  <si>
    <t>De SilverFit Rephagia is ontworpen voor mensen met slikproblemen (dysfagie). Dysfagie komt veel voor bij ouderen met neurologische aandoeningen en mensen met een verstandelijke beperking, waarbij 30% van de verpleeghuisbewoners en 85% van mensen met een verstandelijke beperking</t>
  </si>
  <si>
    <t xml:space="preserve">De SilverFit Rephagia wordt ingezet voor individuele behandeling. </t>
  </si>
  <si>
    <t>De SilverFit Flow is een systeem bestaande uit een laptop en een spirette. Het biedt ademhalingsoefeningen in spelvorm. Tijdens het uitvoeren van de oefening moeten er doelen worden bereikt door middel van het in- en uitademen door een spirometer. De spirometer is een medisch product en meet het ingeademde en uitgeblazen volume. De waarden worden doorgegeven aan de SilverFit Flow waarmee vervolgens de oefening wordt aangestuurd.
Het systeem biedt:
- Oefeningen met als doel het vergroten van inspiratoire spierkracht, door zoveel mogelijk volume krachtig in te ademen. 
- Oefeningen met als doel het vergroten van de geforceerde expiratoire spierkracht, door met maximale kracht uit te ademen. 
- Oefeningen met als doel het verbeteren van het ademhalingsritme, door te ademen in een bepaald ritme.</t>
  </si>
  <si>
    <t>De SilverFit Rephagia bestaat uit een laptop met aangesloten elektroden dat ingezet wordt bij het behandelen van dysfagie. Hierbij wordt traditionele sliktherapie gecombineerd met cues en een visuele weergave van de slikbeweging, slikkracht, sliktiming en coördinatie. Met behulp van sEMG-elektroden kunt u de activiteit van spieren dicht onder de huid inzichtelijk maken. De (spel)visualisatie op het scherm biedt waardevolle biofeedback en motivatie voor de cliënt én de behandelaar.
De SilverFit Rephagia maakt het mogelijk om een slikoefening beter uit te leggen door de visuele cues op het scherm in de vorm van een grafiek of spelvorm. De biofeedback zorgt ervoor dat de therapeut tijdens de behandeling gerichter kan sturen, zodat complexe oefeningen efficiënter worden aangeleerd (Galek, 2020 &amp; Galek 2022). Het spelelement daagt de cliënt uit om meer herhalingen te doen en vaker te oefenen. Download onze interactieve whitepaper over de wetenschappelijke onderzoeken en onderbouwingen over de positieve effecten van de SilverFit Rephagia.</t>
  </si>
  <si>
    <t xml:space="preserve">De SilverFit Alois is een extreem gebruiksvriendelijk systeem met touchscreen en 3D camera en is speciaal ontworpen voor mensen met licht tot vergevorderde dementie. De activiteiten die worden aangeboden op de SilverFit Alois zijn gebaseerd op wetenschappelijk onderzoek. Alle activiteiten zijn getest op verschillende klantlocaties en verbeterd op basis van gebruikerservaringen. 
De SilverFit Alois biedt:
- Individuele, tweepersoons en groepsactiviteiten voor fysieke inspanning.
- Activiteiten gebaseerd op muziek: dirigent, zitdansen. Deze kunnen goed ingezet worden voor groepsactiviteiten.
- Routefilms; een selectie van routefilms van de SilverFit Mile. Kunnen gebruikt worden in combinatie met een (hand)fiets. 
- Grote selectie aan films met dieren en jonge kinderen. Deze films creëren actieve afleiding.
- Persoonlijke activiteiten gebaseerd op persoonlijke foto's en video's van bijvoorbeeld familievenementen, Sinterklaas of de (achter)kleinkinderen. 
 </t>
  </si>
  <si>
    <t xml:space="preserve">- Reminiscentie activiteiten waarbij gebruik wordt gemaakt van historische en persoonlijke foto's.
- Activiteiten waarbij cognitieve taken uitgedaagd worden en waarbij gebruik wordt gemaakt van het touchscreen.
- Een selectie aan spellen van de SilverFit 3D voor functionele training.
- Passieve en kalmerende activiteiten. </t>
  </si>
  <si>
    <t xml:space="preserve">De SilverFit 3D is een verrijdbaar systeem, bestaande uit een computer, een groot beeldscherm en een 3D camera die bewegingen registreert. Met de bewegingen die de cliënt maakt, worden de oefeningen in spelvorm aangestuurd die op de computer geïnstalleerd staan. De cliënt hoeft dus niets vast te houden om de oefening uit te kunnen voeren. Op het beeldscherm ziet de cliënt het verloop van de oefening terug. De spellen geven continue feedback, zodat de cliënt direct weet of de oefening goed is uitgevoerd. De eindresultaten verschijnen naderhand op het scherm.
De oefeningen op de SilverFit 3D worden ontwikkeld op basis van wetenschappelijke literatuur en de richtlijnen van het KNGF. De oefeningen worden in de praktijk getest en verbeterd op basis van gebruikerservaringen.
De SilverFit 3D biedt: 
- De mogelijkheid om een grote variëteit aan bewegingen uit te voeren in verschillende spelvormen. Er kunnen bijvoorbeeld balans- en loopoefeningen uitgevoerd worden, maar er zijn ook veel oefeningen die vanuit zit kunnen worden gedaan. 
</t>
  </si>
  <si>
    <t xml:space="preserve">Ook zijn er oefeningen beschikbaar die beweging en cognitie combineren, zoals hoofdrekenen en puzzelen. 
- Beweegprogramma's. De SilverFit 3D bevat beweegprogramma’s: een vaste set oefeningen die in volgorde
kunnen worden uitgevoerd. Er kan o.a. gekozen worden uit de beweegprogramma’s: COPD, dementie, kwetsbare ouderen en valpreventie.
- De SilverFit 3D kan op basis van de gestelde diagnose en het behandeldoel oefeningen adviseren. Dit is mogelijk voor: amputatie, COPD, CVA, Ziekte van Parkinson, heupartrose, knieartrose, totale knieprothese en totale heupprothese. </t>
  </si>
  <si>
    <r>
      <rPr>
        <b/>
        <sz val="10"/>
        <color theme="1"/>
        <rFont val="Segoe UI"/>
        <family val="2"/>
      </rPr>
      <t>Gebruik de SilverFit Rephagia bij het behandelen van dysfagie, waarbij traditionele sliktherapie gecombineerd wordt met cues en een visuele weergave van de slikbeweging, slikkracht, sliktiming en coördinatie.</t>
    </r>
    <r>
      <rPr>
        <sz val="10"/>
        <color theme="1"/>
        <rFont val="Segoe UI"/>
        <family val="2"/>
      </rPr>
      <t xml:space="preserve">
- Met behulp van sEMG-elektroden kunt u de activiteit van spieren dicht onder de huid inzichtelijk maken. 
- De (spel)visualisatie op het scherm biedt waardevolle biofeedback en motivatie voor de cliënt én de behandelaar.
-Binnen de faryngeale fase worden oefeningen aangeboden voor het trainen van de normale slik, krachtige slik, de timing van de slik, de gecontroleerde slik (skill based swallow) en de Mendelssohn Manoeuvre.
- Binnen de orale fase biedt de SilverFit Rephagia oefeningen aan voor het trainen van de tong, zoals duwen tegen weerstand en terugtrekken. Daarnaast kan geoefend worden op het klemmen of ontspannen van de kaak en het aanzuigen door een rietje.
- De Keuzehulp helpt de logopedist de juiste oefening en visualisatie voor een cliënt te selecteren.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</si>
</sst>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 #,##0.00;[Red]&quot;€&quot;\ \-#,##0.00"/>
    <numFmt numFmtId="164" formatCode="&quot;€&quot;#,##0"/>
  </numFmts>
  <fonts count="23" x14ac:knownFonts="1">
    <font>
      <sz val="10"/>
      <color rgb="FF000000"/>
      <name val="Arial"/>
    </font>
    <font>
      <u/>
      <sz val="10"/>
      <color theme="10"/>
      <name val="Arial"/>
      <family val="2"/>
    </font>
    <font>
      <b/>
      <sz val="11"/>
      <color rgb="FF000000"/>
      <name val="Segoe UI"/>
      <family val="2"/>
    </font>
    <font>
      <sz val="11"/>
      <color rgb="FF000000"/>
      <name val="Segoe UI"/>
      <family val="2"/>
    </font>
    <font>
      <u/>
      <sz val="11"/>
      <color theme="10"/>
      <name val="Segoe UI"/>
      <family val="2"/>
    </font>
    <font>
      <sz val="11"/>
      <name val="Segoe UI"/>
      <family val="2"/>
    </font>
    <font>
      <sz val="11"/>
      <color rgb="FF002857"/>
      <name val="Segoe UI"/>
      <family val="2"/>
    </font>
    <font>
      <u/>
      <sz val="11"/>
      <color rgb="FF1155CC"/>
      <name val="Segoe UI"/>
      <family val="2"/>
    </font>
    <font>
      <u/>
      <sz val="11"/>
      <color theme="4" tint="-0.249977111117893"/>
      <name val="Segoe UI"/>
      <family val="2"/>
    </font>
    <font>
      <b/>
      <sz val="12"/>
      <color theme="1"/>
      <name val="Segoe UI"/>
      <family val="2"/>
    </font>
    <font>
      <b/>
      <sz val="10"/>
      <color theme="1"/>
      <name val="Segoe UI"/>
      <family val="2"/>
    </font>
    <font>
      <sz val="10"/>
      <color rgb="FF000000"/>
      <name val="Segoe UI"/>
      <family val="2"/>
    </font>
    <font>
      <sz val="10"/>
      <color theme="1"/>
      <name val="Segoe UI"/>
      <family val="2"/>
    </font>
    <font>
      <b/>
      <sz val="10"/>
      <name val="Segoe UI"/>
      <family val="2"/>
    </font>
    <font>
      <i/>
      <sz val="10"/>
      <name val="Segoe UI"/>
      <family val="2"/>
    </font>
    <font>
      <sz val="10"/>
      <color rgb="FF1155CC"/>
      <name val="Segoe UI"/>
      <family val="2"/>
    </font>
    <font>
      <b/>
      <sz val="12"/>
      <color rgb="FF000000"/>
      <name val="Segoe UI"/>
      <family val="2"/>
    </font>
    <font>
      <b/>
      <u/>
      <sz val="12"/>
      <color theme="7" tint="-0.249977111117893"/>
      <name val="Segoe UI"/>
      <family val="2"/>
    </font>
    <font>
      <b/>
      <sz val="12"/>
      <color theme="7" tint="-0.249977111117893"/>
      <name val="Segoe UI"/>
      <family val="2"/>
    </font>
    <font>
      <u/>
      <sz val="10"/>
      <color theme="10"/>
      <name val="Segoe UI"/>
      <family val="2"/>
    </font>
    <font>
      <u/>
      <sz val="10"/>
      <color theme="7" tint="-0.249977111117893"/>
      <name val="Segoe UI"/>
      <family val="2"/>
    </font>
    <font>
      <sz val="10"/>
      <color theme="7" tint="-0.249977111117893"/>
      <name val="Segoe UI"/>
      <family val="2"/>
    </font>
    <font>
      <sz val="10"/>
      <color rgb="FF171717"/>
      <name val="Segoe UI"/>
      <family val="2"/>
    </font>
  </fonts>
  <fills count="6">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tint="-4.9989318521683403E-2"/>
        <bgColor indexed="64"/>
      </patternFill>
    </fill>
  </fills>
  <borders count="21">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ashDotDot">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style="dashDot">
        <color rgb="FF000000"/>
      </bottom>
      <diagonal/>
    </border>
    <border>
      <left style="thin">
        <color theme="2" tint="-0.14996795556505021"/>
      </left>
      <right/>
      <top style="thin">
        <color theme="2" tint="-0.14996795556505021"/>
      </top>
      <bottom/>
      <diagonal/>
    </border>
    <border>
      <left/>
      <right/>
      <top style="thin">
        <color theme="2" tint="-0.14996795556505021"/>
      </top>
      <bottom/>
      <diagonal/>
    </border>
    <border>
      <left/>
      <right style="thin">
        <color theme="2" tint="-0.14996795556505021"/>
      </right>
      <top style="thin">
        <color theme="2" tint="-0.14996795556505021"/>
      </top>
      <bottom/>
      <diagonal/>
    </border>
    <border>
      <left style="thin">
        <color theme="2" tint="-0.14996795556505021"/>
      </left>
      <right/>
      <top/>
      <bottom/>
      <diagonal/>
    </border>
    <border>
      <left/>
      <right style="thin">
        <color theme="2" tint="-0.14996795556505021"/>
      </right>
      <top/>
      <bottom/>
      <diagonal/>
    </border>
    <border>
      <left style="thin">
        <color theme="2" tint="-0.14996795556505021"/>
      </left>
      <right/>
      <top/>
      <bottom style="thin">
        <color theme="2" tint="-0.14996795556505021"/>
      </bottom>
      <diagonal/>
    </border>
    <border>
      <left/>
      <right/>
      <top/>
      <bottom style="thin">
        <color theme="2" tint="-0.14996795556505021"/>
      </bottom>
      <diagonal/>
    </border>
    <border>
      <left/>
      <right style="thin">
        <color theme="2" tint="-0.14996795556505021"/>
      </right>
      <top/>
      <bottom style="thin">
        <color theme="2" tint="-0.14996795556505021"/>
      </bottom>
      <diagonal/>
    </border>
  </borders>
  <cellStyleXfs count="2">
    <xf numFmtId="0" fontId="0" fillId="0" borderId="0"/>
    <xf numFmtId="0" fontId="1" fillId="0" borderId="0" applyNumberFormat="0" applyFill="0" applyBorder="0" applyAlignment="0" applyProtection="0"/>
  </cellStyleXfs>
  <cellXfs count="81">
    <xf numFmtId="0" fontId="0" fillId="0" borderId="0" xfId="0"/>
    <xf numFmtId="0" fontId="0" fillId="2" borderId="0" xfId="0" applyFill="1"/>
    <xf numFmtId="0" fontId="0" fillId="2" borderId="4" xfId="0" applyFill="1" applyBorder="1"/>
    <xf numFmtId="0" fontId="0" fillId="2" borderId="5" xfId="0" applyFill="1" applyBorder="1"/>
    <xf numFmtId="0" fontId="0" fillId="2" borderId="6" xfId="0" applyFill="1" applyBorder="1"/>
    <xf numFmtId="0" fontId="1" fillId="2" borderId="0" xfId="1" applyFill="1" applyBorder="1" applyAlignment="1"/>
    <xf numFmtId="0" fontId="1" fillId="0" borderId="0" xfId="1" applyFill="1" applyBorder="1" applyAlignment="1">
      <alignment horizontal="left" vertical="top" wrapText="1"/>
    </xf>
    <xf numFmtId="0" fontId="2" fillId="3" borderId="12" xfId="0" applyFont="1" applyFill="1" applyBorder="1" applyAlignment="1">
      <alignment horizontal="left" vertical="top" wrapText="1"/>
    </xf>
    <xf numFmtId="0" fontId="3" fillId="2" borderId="0" xfId="0" applyFont="1" applyFill="1" applyAlignment="1">
      <alignment horizontal="left" wrapText="1"/>
    </xf>
    <xf numFmtId="0" fontId="3" fillId="2" borderId="0" xfId="0" applyFont="1" applyFill="1" applyAlignment="1">
      <alignment horizontal="left"/>
    </xf>
    <xf numFmtId="0" fontId="3" fillId="0" borderId="0" xfId="0" applyFont="1" applyAlignment="1">
      <alignment horizontal="left" wrapText="1"/>
    </xf>
    <xf numFmtId="0" fontId="3" fillId="2" borderId="0" xfId="0" applyFont="1" applyFill="1" applyAlignment="1">
      <alignment horizontal="left" vertical="top" wrapText="1"/>
    </xf>
    <xf numFmtId="0" fontId="3" fillId="0" borderId="0" xfId="0" applyFont="1" applyAlignment="1">
      <alignment horizontal="left" vertical="top" wrapText="1"/>
    </xf>
    <xf numFmtId="0" fontId="4" fillId="0" borderId="11" xfId="1" applyFont="1" applyBorder="1" applyAlignment="1">
      <alignment horizontal="left" vertical="top" wrapText="1"/>
    </xf>
    <xf numFmtId="0" fontId="3" fillId="0" borderId="11" xfId="0" applyFont="1" applyBorder="1" applyAlignment="1">
      <alignment horizontal="left" vertical="top" wrapText="1"/>
    </xf>
    <xf numFmtId="0" fontId="7" fillId="0" borderId="9" xfId="0" applyFont="1" applyBorder="1" applyAlignment="1">
      <alignment horizontal="left" vertical="top" wrapText="1"/>
    </xf>
    <xf numFmtId="0" fontId="5" fillId="0" borderId="9" xfId="0" applyFont="1" applyBorder="1" applyAlignment="1">
      <alignment horizontal="left" vertical="top" wrapText="1"/>
    </xf>
    <xf numFmtId="0" fontId="4" fillId="0" borderId="9" xfId="1" applyFont="1" applyBorder="1" applyAlignment="1">
      <alignment horizontal="left" vertical="top" wrapText="1"/>
    </xf>
    <xf numFmtId="0" fontId="5" fillId="0" borderId="9" xfId="0" applyFont="1" applyBorder="1" applyAlignment="1">
      <alignment vertical="top" wrapText="1"/>
    </xf>
    <xf numFmtId="164" fontId="5" fillId="0" borderId="9" xfId="0" applyNumberFormat="1" applyFont="1" applyBorder="1" applyAlignment="1">
      <alignment horizontal="left" vertical="top" wrapText="1"/>
    </xf>
    <xf numFmtId="0" fontId="6" fillId="0" borderId="9" xfId="0" applyFont="1" applyBorder="1" applyAlignment="1">
      <alignment vertical="top" wrapText="1"/>
    </xf>
    <xf numFmtId="8" fontId="5" fillId="0" borderId="9" xfId="0" applyNumberFormat="1" applyFont="1" applyBorder="1" applyAlignment="1">
      <alignment horizontal="left" vertical="top" wrapText="1"/>
    </xf>
    <xf numFmtId="0" fontId="5" fillId="0" borderId="9" xfId="0" quotePrefix="1" applyFont="1" applyBorder="1" applyAlignment="1">
      <alignment horizontal="left" vertical="top" wrapText="1"/>
    </xf>
    <xf numFmtId="0" fontId="3" fillId="2" borderId="1" xfId="0" applyFont="1" applyFill="1" applyBorder="1" applyAlignment="1">
      <alignment horizontal="left" wrapText="1"/>
    </xf>
    <xf numFmtId="16" fontId="3" fillId="2" borderId="0" xfId="0" applyNumberFormat="1" applyFont="1" applyFill="1" applyAlignment="1">
      <alignment horizontal="left" wrapText="1"/>
    </xf>
    <xf numFmtId="0" fontId="3" fillId="0" borderId="1" xfId="0" applyFont="1" applyBorder="1" applyAlignment="1">
      <alignment horizontal="left" wrapText="1"/>
    </xf>
    <xf numFmtId="0" fontId="11" fillId="0" borderId="0" xfId="0" applyFont="1"/>
    <xf numFmtId="0" fontId="11" fillId="2" borderId="0" xfId="0" applyFont="1" applyFill="1"/>
    <xf numFmtId="0" fontId="11" fillId="0" borderId="0" xfId="0" applyFont="1" applyAlignment="1">
      <alignment vertical="center"/>
    </xf>
    <xf numFmtId="0" fontId="11" fillId="2" borderId="0" xfId="0" applyFont="1" applyFill="1" applyAlignment="1">
      <alignment vertical="center"/>
    </xf>
    <xf numFmtId="0" fontId="10" fillId="0" borderId="0" xfId="0" applyFont="1" applyAlignment="1">
      <alignment vertical="top" wrapText="1"/>
    </xf>
    <xf numFmtId="0" fontId="10" fillId="2" borderId="0" xfId="0" applyFont="1" applyFill="1" applyAlignment="1">
      <alignment vertical="top" wrapText="1"/>
    </xf>
    <xf numFmtId="0" fontId="11" fillId="0" borderId="0" xfId="0" applyFont="1" applyAlignment="1">
      <alignment vertical="top" wrapText="1"/>
    </xf>
    <xf numFmtId="0" fontId="12" fillId="0" borderId="0" xfId="0" applyFont="1" applyAlignment="1">
      <alignment horizontal="left" vertical="top" wrapText="1"/>
    </xf>
    <xf numFmtId="0" fontId="12" fillId="4" borderId="0" xfId="0" applyFont="1" applyFill="1" applyAlignment="1">
      <alignment horizontal="left" vertical="top" wrapText="1"/>
    </xf>
    <xf numFmtId="0" fontId="10" fillId="0" borderId="0" xfId="0" applyFont="1" applyAlignment="1">
      <alignment horizontal="left" vertical="top"/>
    </xf>
    <xf numFmtId="0" fontId="12" fillId="0" borderId="0" xfId="0" applyFont="1" applyAlignment="1">
      <alignment vertical="top" wrapText="1"/>
    </xf>
    <xf numFmtId="0" fontId="12" fillId="4" borderId="0" xfId="0" applyFont="1" applyFill="1" applyAlignment="1">
      <alignment vertical="top" wrapText="1"/>
    </xf>
    <xf numFmtId="0" fontId="11" fillId="0" borderId="0" xfId="0" applyFont="1" applyAlignment="1">
      <alignment horizontal="left" vertical="top" wrapText="1"/>
    </xf>
    <xf numFmtId="0" fontId="22" fillId="0" borderId="0" xfId="0" applyFont="1" applyAlignment="1">
      <alignment vertical="top" wrapText="1"/>
    </xf>
    <xf numFmtId="0" fontId="20" fillId="0" borderId="0" xfId="0" applyFont="1" applyAlignment="1">
      <alignment vertical="center" wrapText="1"/>
    </xf>
    <xf numFmtId="0" fontId="21" fillId="4" borderId="0" xfId="0" applyFont="1" applyFill="1" applyAlignment="1">
      <alignment vertical="center" wrapText="1"/>
    </xf>
    <xf numFmtId="0" fontId="10" fillId="0" borderId="16" xfId="0" applyFont="1" applyBorder="1" applyAlignment="1">
      <alignment vertical="top" wrapText="1"/>
    </xf>
    <xf numFmtId="0" fontId="12" fillId="4" borderId="17" xfId="0" applyFont="1" applyFill="1" applyBorder="1" applyAlignment="1">
      <alignment horizontal="left" vertical="top" wrapText="1"/>
    </xf>
    <xf numFmtId="0" fontId="12" fillId="4" borderId="17" xfId="0" applyFont="1" applyFill="1" applyBorder="1" applyAlignment="1">
      <alignment vertical="top" wrapText="1"/>
    </xf>
    <xf numFmtId="0" fontId="12" fillId="4" borderId="17" xfId="0" applyFont="1" applyFill="1" applyBorder="1" applyAlignment="1">
      <alignment vertical="center" wrapText="1"/>
    </xf>
    <xf numFmtId="0" fontId="10" fillId="0" borderId="18" xfId="0" applyFont="1" applyBorder="1" applyAlignment="1">
      <alignment vertical="top" wrapText="1"/>
    </xf>
    <xf numFmtId="0" fontId="19" fillId="0" borderId="19" xfId="1" applyFont="1" applyBorder="1" applyAlignment="1">
      <alignment vertical="center" wrapText="1"/>
    </xf>
    <xf numFmtId="0" fontId="15" fillId="4" borderId="19" xfId="0" applyFont="1" applyFill="1" applyBorder="1" applyAlignment="1">
      <alignment vertical="center" wrapText="1"/>
    </xf>
    <xf numFmtId="0" fontId="15" fillId="4" borderId="20" xfId="0" applyFont="1" applyFill="1" applyBorder="1" applyAlignment="1">
      <alignment vertical="center" wrapText="1"/>
    </xf>
    <xf numFmtId="0" fontId="9" fillId="0" borderId="13" xfId="0" applyFont="1" applyBorder="1" applyAlignment="1">
      <alignment wrapText="1"/>
    </xf>
    <xf numFmtId="0" fontId="17" fillId="0" borderId="14" xfId="0" applyFont="1" applyBorder="1"/>
    <xf numFmtId="0" fontId="18" fillId="4" borderId="14" xfId="0" applyFont="1" applyFill="1" applyBorder="1"/>
    <xf numFmtId="0" fontId="17" fillId="0" borderId="14" xfId="1" applyFont="1" applyBorder="1" applyAlignment="1"/>
    <xf numFmtId="0" fontId="9" fillId="4" borderId="15" xfId="0" applyFont="1" applyFill="1" applyBorder="1"/>
    <xf numFmtId="0" fontId="16" fillId="2" borderId="0" xfId="0" applyFont="1" applyFill="1"/>
    <xf numFmtId="0" fontId="16" fillId="0" borderId="0" xfId="0" applyFont="1"/>
    <xf numFmtId="0" fontId="4" fillId="5" borderId="11" xfId="1" applyFont="1" applyFill="1" applyBorder="1" applyAlignment="1">
      <alignment horizontal="left" vertical="top" wrapText="1"/>
    </xf>
    <xf numFmtId="0" fontId="5" fillId="5" borderId="11" xfId="0" applyFont="1" applyFill="1" applyBorder="1" applyAlignment="1">
      <alignment horizontal="left" vertical="top" wrapText="1"/>
    </xf>
    <xf numFmtId="0" fontId="6" fillId="5" borderId="11" xfId="0" applyFont="1" applyFill="1" applyBorder="1" applyAlignment="1">
      <alignment vertical="top" wrapText="1"/>
    </xf>
    <xf numFmtId="164" fontId="5" fillId="5" borderId="11" xfId="0" applyNumberFormat="1" applyFont="1" applyFill="1" applyBorder="1" applyAlignment="1">
      <alignment horizontal="left" vertical="top" wrapText="1"/>
    </xf>
    <xf numFmtId="0" fontId="7" fillId="5" borderId="9" xfId="0" applyFont="1" applyFill="1" applyBorder="1" applyAlignment="1">
      <alignment horizontal="left" vertical="top" wrapText="1"/>
    </xf>
    <xf numFmtId="0" fontId="5" fillId="5" borderId="9" xfId="0" applyFont="1" applyFill="1" applyBorder="1" applyAlignment="1">
      <alignment horizontal="left" vertical="top" wrapText="1"/>
    </xf>
    <xf numFmtId="164" fontId="5" fillId="5" borderId="9" xfId="0" applyNumberFormat="1" applyFont="1" applyFill="1" applyBorder="1" applyAlignment="1">
      <alignment horizontal="left" vertical="top" wrapText="1"/>
    </xf>
    <xf numFmtId="0" fontId="8" fillId="5" borderId="10" xfId="0" applyFont="1" applyFill="1" applyBorder="1" applyAlignment="1">
      <alignment horizontal="left" vertical="top" wrapText="1"/>
    </xf>
    <xf numFmtId="0" fontId="3" fillId="5" borderId="10" xfId="0" applyFont="1" applyFill="1" applyBorder="1" applyAlignment="1">
      <alignment horizontal="left" vertical="top" wrapText="1"/>
    </xf>
    <xf numFmtId="0" fontId="12" fillId="0" borderId="0" xfId="0" applyFont="1" applyAlignment="1" applyProtection="1">
      <alignment vertical="top" wrapText="1"/>
      <protection locked="0"/>
    </xf>
    <xf numFmtId="49" fontId="10" fillId="0" borderId="16" xfId="0" applyNumberFormat="1" applyFont="1" applyBorder="1" applyAlignment="1">
      <alignment vertical="top" wrapText="1"/>
    </xf>
    <xf numFmtId="49" fontId="12" fillId="0" borderId="0" xfId="0" applyNumberFormat="1" applyFont="1" applyAlignment="1">
      <alignment vertical="top" wrapText="1"/>
    </xf>
    <xf numFmtId="49" fontId="12" fillId="4" borderId="0" xfId="0" applyNumberFormat="1" applyFont="1" applyFill="1" applyAlignment="1">
      <alignment vertical="top" wrapText="1"/>
    </xf>
    <xf numFmtId="49" fontId="12" fillId="0" borderId="0" xfId="0" quotePrefix="1" applyNumberFormat="1" applyFont="1" applyAlignment="1" applyProtection="1">
      <alignment vertical="top" wrapText="1"/>
      <protection locked="0"/>
    </xf>
    <xf numFmtId="49" fontId="22" fillId="0" borderId="0" xfId="0" applyNumberFormat="1" applyFont="1" applyAlignment="1">
      <alignment vertical="top" wrapText="1"/>
    </xf>
    <xf numFmtId="49" fontId="12" fillId="4" borderId="17" xfId="0" applyNumberFormat="1" applyFont="1" applyFill="1" applyBorder="1" applyAlignment="1">
      <alignment vertical="top" wrapText="1"/>
    </xf>
    <xf numFmtId="49" fontId="11" fillId="2" borderId="0" xfId="0" applyNumberFormat="1" applyFont="1" applyFill="1"/>
    <xf numFmtId="49" fontId="11" fillId="0" borderId="0" xfId="0" applyNumberFormat="1" applyFont="1"/>
    <xf numFmtId="0" fontId="3" fillId="2" borderId="3" xfId="0" applyFont="1" applyFill="1" applyBorder="1" applyAlignment="1">
      <alignment horizontal="left" vertical="top" wrapText="1"/>
    </xf>
    <xf numFmtId="0" fontId="3" fillId="2" borderId="0" xfId="0" applyFont="1" applyFill="1" applyAlignment="1">
      <alignment horizontal="left" vertical="top" wrapText="1"/>
    </xf>
    <xf numFmtId="0" fontId="3" fillId="2" borderId="1"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2" xfId="0"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203200</xdr:rowOff>
    </xdr:from>
    <xdr:to>
      <xdr:col>4</xdr:col>
      <xdr:colOff>91154</xdr:colOff>
      <xdr:row>0</xdr:row>
      <xdr:rowOff>1066800</xdr:rowOff>
    </xdr:to>
    <xdr:pic>
      <xdr:nvPicPr>
        <xdr:cNvPr id="3" name="Afbeelding 2">
          <a:extLst>
            <a:ext uri="{FF2B5EF4-FFF2-40B4-BE49-F238E27FC236}">
              <a16:creationId xmlns:a16="http://schemas.microsoft.com/office/drawing/2014/main" id="{7739DC85-3CFD-1C43-9B80-4BDD44196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203200"/>
          <a:ext cx="3380454" cy="86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19051</xdr:colOff>
      <xdr:row>1</xdr:row>
      <xdr:rowOff>19050</xdr:rowOff>
    </xdr:from>
    <xdr:ext cx="2695574" cy="1936750"/>
    <xdr:pic>
      <xdr:nvPicPr>
        <xdr:cNvPr id="3" name="image5.jpg">
          <a:extLst>
            <a:ext uri="{FF2B5EF4-FFF2-40B4-BE49-F238E27FC236}">
              <a16:creationId xmlns:a16="http://schemas.microsoft.com/office/drawing/2014/main" id="{00000000-0008-0000-0000-000003000000}"/>
            </a:ext>
          </a:extLst>
        </xdr:cNvPr>
        <xdr:cNvPicPr preferRelativeResize="0"/>
      </xdr:nvPicPr>
      <xdr:blipFill rotWithShape="1">
        <a:blip xmlns:r="http://schemas.openxmlformats.org/officeDocument/2006/relationships" r:embed="rId1" cstate="print"/>
        <a:srcRect r="2105"/>
        <a:stretch/>
      </xdr:blipFill>
      <xdr:spPr>
        <a:xfrm>
          <a:off x="1314451" y="238125"/>
          <a:ext cx="2695574" cy="1936750"/>
        </a:xfrm>
        <a:prstGeom prst="rect">
          <a:avLst/>
        </a:prstGeom>
        <a:noFill/>
      </xdr:spPr>
    </xdr:pic>
    <xdr:clientData fLocksWithSheet="0"/>
  </xdr:oneCellAnchor>
  <xdr:oneCellAnchor>
    <xdr:from>
      <xdr:col>3</xdr:col>
      <xdr:colOff>1</xdr:colOff>
      <xdr:row>1</xdr:row>
      <xdr:rowOff>19050</xdr:rowOff>
    </xdr:from>
    <xdr:ext cx="2495549" cy="1914525"/>
    <xdr:pic>
      <xdr:nvPicPr>
        <xdr:cNvPr id="4" name="image2.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4229101" y="238125"/>
          <a:ext cx="2495549" cy="1914525"/>
        </a:xfrm>
        <a:prstGeom prst="rect">
          <a:avLst/>
        </a:prstGeom>
        <a:noFill/>
      </xdr:spPr>
    </xdr:pic>
    <xdr:clientData fLocksWithSheet="0"/>
  </xdr:oneCellAnchor>
  <xdr:oneCellAnchor>
    <xdr:from>
      <xdr:col>5</xdr:col>
      <xdr:colOff>9525</xdr:colOff>
      <xdr:row>1</xdr:row>
      <xdr:rowOff>19050</xdr:rowOff>
    </xdr:from>
    <xdr:ext cx="2581275" cy="1917699"/>
    <xdr:pic>
      <xdr:nvPicPr>
        <xdr:cNvPr id="5" name="image3.jpg">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3" cstate="print"/>
        <a:srcRect l="4934" t="2181" r="4276"/>
        <a:stretch/>
      </xdr:blipFill>
      <xdr:spPr>
        <a:xfrm>
          <a:off x="6943725" y="238125"/>
          <a:ext cx="2581275" cy="1917699"/>
        </a:xfrm>
        <a:prstGeom prst="rect">
          <a:avLst/>
        </a:prstGeom>
        <a:noFill/>
      </xdr:spPr>
    </xdr:pic>
    <xdr:clientData fLocksWithSheet="0"/>
  </xdr:oneCellAnchor>
  <xdr:oneCellAnchor>
    <xdr:from>
      <xdr:col>7</xdr:col>
      <xdr:colOff>1</xdr:colOff>
      <xdr:row>1</xdr:row>
      <xdr:rowOff>28574</xdr:rowOff>
    </xdr:from>
    <xdr:ext cx="2495550" cy="1905001"/>
    <xdr:pic>
      <xdr:nvPicPr>
        <xdr:cNvPr id="7" name="image4.jpg">
          <a:extLst>
            <a:ext uri="{FF2B5EF4-FFF2-40B4-BE49-F238E27FC236}">
              <a16:creationId xmlns:a16="http://schemas.microsoft.com/office/drawing/2014/main" id="{00000000-0008-0000-0000-000007000000}"/>
            </a:ext>
          </a:extLst>
        </xdr:cNvPr>
        <xdr:cNvPicPr preferRelativeResize="0"/>
      </xdr:nvPicPr>
      <xdr:blipFill rotWithShape="1">
        <a:blip xmlns:r="http://schemas.openxmlformats.org/officeDocument/2006/relationships" r:embed="rId4" cstate="print"/>
        <a:srcRect r="9343"/>
        <a:stretch/>
      </xdr:blipFill>
      <xdr:spPr>
        <a:xfrm>
          <a:off x="9639301" y="257174"/>
          <a:ext cx="2495550" cy="1905001"/>
        </a:xfrm>
        <a:prstGeom prst="rect">
          <a:avLst/>
        </a:prstGeom>
        <a:noFill/>
      </xdr:spPr>
    </xdr:pic>
    <xdr:clientData fLocksWithSheet="0"/>
  </xdr:oneCellAnchor>
  <xdr:twoCellAnchor editAs="oneCell">
    <xdr:from>
      <xdr:col>9</xdr:col>
      <xdr:colOff>0</xdr:colOff>
      <xdr:row>1</xdr:row>
      <xdr:rowOff>0</xdr:rowOff>
    </xdr:from>
    <xdr:to>
      <xdr:col>9</xdr:col>
      <xdr:colOff>2562225</xdr:colOff>
      <xdr:row>1</xdr:row>
      <xdr:rowOff>1929153</xdr:rowOff>
    </xdr:to>
    <xdr:pic>
      <xdr:nvPicPr>
        <xdr:cNvPr id="2" name="Picture 1">
          <a:extLst>
            <a:ext uri="{FF2B5EF4-FFF2-40B4-BE49-F238E27FC236}">
              <a16:creationId xmlns:a16="http://schemas.microsoft.com/office/drawing/2014/main" id="{EF5668C4-5653-C45B-E877-4D24CA93CF6D}"/>
            </a:ext>
          </a:extLst>
        </xdr:cNvPr>
        <xdr:cNvPicPr>
          <a:picLocks noChangeAspect="1"/>
        </xdr:cNvPicPr>
      </xdr:nvPicPr>
      <xdr:blipFill>
        <a:blip xmlns:r="http://schemas.openxmlformats.org/officeDocument/2006/relationships" r:embed="rId5"/>
        <a:stretch>
          <a:fillRect/>
        </a:stretch>
      </xdr:blipFill>
      <xdr:spPr>
        <a:xfrm>
          <a:off x="12430125" y="219075"/>
          <a:ext cx="2562225" cy="1929153"/>
        </a:xfrm>
        <a:prstGeom prst="rect">
          <a:avLst/>
        </a:prstGeom>
      </xdr:spPr>
    </xdr:pic>
    <xdr:clientData/>
  </xdr:twoCellAnchor>
  <xdr:twoCellAnchor editAs="oneCell">
    <xdr:from>
      <xdr:col>11</xdr:col>
      <xdr:colOff>9525</xdr:colOff>
      <xdr:row>1</xdr:row>
      <xdr:rowOff>28576</xdr:rowOff>
    </xdr:from>
    <xdr:to>
      <xdr:col>11</xdr:col>
      <xdr:colOff>2570008</xdr:colOff>
      <xdr:row>1</xdr:row>
      <xdr:rowOff>1924050</xdr:rowOff>
    </xdr:to>
    <xdr:pic>
      <xdr:nvPicPr>
        <xdr:cNvPr id="9" name="Picture 8">
          <a:extLst>
            <a:ext uri="{FF2B5EF4-FFF2-40B4-BE49-F238E27FC236}">
              <a16:creationId xmlns:a16="http://schemas.microsoft.com/office/drawing/2014/main" id="{5C22C13E-75A4-3165-8E74-D3E846BF4FC0}"/>
            </a:ext>
          </a:extLst>
        </xdr:cNvPr>
        <xdr:cNvPicPr>
          <a:picLocks noChangeAspect="1"/>
        </xdr:cNvPicPr>
      </xdr:nvPicPr>
      <xdr:blipFill>
        <a:blip xmlns:r="http://schemas.openxmlformats.org/officeDocument/2006/relationships" r:embed="rId6"/>
        <a:stretch>
          <a:fillRect/>
        </a:stretch>
      </xdr:blipFill>
      <xdr:spPr>
        <a:xfrm>
          <a:off x="15230475" y="247651"/>
          <a:ext cx="2560483" cy="189547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fondssv.nl/procedure" TargetMode="External"/><Relationship Id="rId13" Type="http://schemas.openxmlformats.org/officeDocument/2006/relationships/hyperlink" Target="https://dirkkuytfoundation.nl/maakt-zich-sterk-voor-jou/" TargetMode="External"/><Relationship Id="rId18" Type="http://schemas.openxmlformats.org/officeDocument/2006/relationships/hyperlink" Target="https://www.coddevanberesteyn.nl/subsidiecriteria.html" TargetMode="External"/><Relationship Id="rId3" Type="http://schemas.openxmlformats.org/officeDocument/2006/relationships/hyperlink" Target="https://loket.digitaal.utrecht.nl/nl/products/buurtcentrum-verbeteren-subsidie-aanvragen" TargetMode="External"/><Relationship Id="rId21" Type="http://schemas.openxmlformats.org/officeDocument/2006/relationships/printerSettings" Target="../printerSettings/printerSettings1.bin"/><Relationship Id="rId7" Type="http://schemas.openxmlformats.org/officeDocument/2006/relationships/hyperlink" Target="http://www.fondssluytermanvanloo.nl/" TargetMode="External"/><Relationship Id="rId12" Type="http://schemas.openxmlformats.org/officeDocument/2006/relationships/hyperlink" Target="https://www.amantia.nl/aanvraag/" TargetMode="External"/><Relationship Id="rId17" Type="http://schemas.openxmlformats.org/officeDocument/2006/relationships/hyperlink" Target="https://www.fondswervingonline.nl/regelingen/tot-eu-200000-subsidie-voor-zorgvoorzieningen-en-multifunctionele-accommodaties" TargetMode="External"/><Relationship Id="rId2" Type="http://schemas.openxmlformats.org/officeDocument/2006/relationships/hyperlink" Target="https://www.rcoak.nl/" TargetMode="External"/><Relationship Id="rId16" Type="http://schemas.openxmlformats.org/officeDocument/2006/relationships/hyperlink" Target="https://www.stichtingdefriesland.nl/" TargetMode="External"/><Relationship Id="rId20" Type="http://schemas.openxmlformats.org/officeDocument/2006/relationships/hyperlink" Target="https://svgbreda.nl/aanvragen/" TargetMode="External"/><Relationship Id="rId1" Type="http://schemas.openxmlformats.org/officeDocument/2006/relationships/hyperlink" Target="https://www.unieksporten.nl/crowdfunding" TargetMode="External"/><Relationship Id="rId6" Type="http://schemas.openxmlformats.org/officeDocument/2006/relationships/hyperlink" Target="https://brentanosteun.nl/steun-aanvragen/" TargetMode="External"/><Relationship Id="rId11" Type="http://schemas.openxmlformats.org/officeDocument/2006/relationships/hyperlink" Target="https://www.vsbfonds.nl/" TargetMode="External"/><Relationship Id="rId5" Type="http://schemas.openxmlformats.org/officeDocument/2006/relationships/hyperlink" Target="https://www.cruyff-foundation.org/wat-we-doen/gehandicapten-sport/aanvragen/" TargetMode="External"/><Relationship Id="rId15" Type="http://schemas.openxmlformats.org/officeDocument/2006/relationships/hyperlink" Target="https://www.sozw-zeist.nl/voorwaarden/" TargetMode="External"/><Relationship Id="rId10" Type="http://schemas.openxmlformats.org/officeDocument/2006/relationships/hyperlink" Target="https://www.fnozorgvoorkansen.nl/klein-geluk/subsidie-aanvragen/eigen-regie-en-participatie/" TargetMode="External"/><Relationship Id="rId19" Type="http://schemas.openxmlformats.org/officeDocument/2006/relationships/hyperlink" Target="https://zonnegloren.nl/" TargetMode="External"/><Relationship Id="rId4" Type="http://schemas.openxmlformats.org/officeDocument/2006/relationships/hyperlink" Target="https://www.zilverenkruis.nl/zorgaanbieders/visie-en-beleid/innovatie/theia" TargetMode="External"/><Relationship Id="rId9" Type="http://schemas.openxmlformats.org/officeDocument/2006/relationships/hyperlink" Target="https://www.fnozorgvoorkansen.nl/klein-geluk/subsidie-aanvragen/materialen-dagbesteding-en-evenementen/" TargetMode="External"/><Relationship Id="rId14" Type="http://schemas.openxmlformats.org/officeDocument/2006/relationships/hyperlink" Target="https://fondsenvoorouderen.nl/fonds-sgs/"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silverfit.com/nl/serviceovereenkomst/" TargetMode="External"/><Relationship Id="rId7" Type="http://schemas.openxmlformats.org/officeDocument/2006/relationships/hyperlink" Target="https://www.silverfit.com/nl/serviceovereenkomst/" TargetMode="External"/><Relationship Id="rId2" Type="http://schemas.openxmlformats.org/officeDocument/2006/relationships/hyperlink" Target="https://www.silverfit.com/nl/serviceovereenkomst/" TargetMode="External"/><Relationship Id="rId1" Type="http://schemas.openxmlformats.org/officeDocument/2006/relationships/hyperlink" Target="https://www.silverfit.com/nl/systemen/silverfit-rephagia/" TargetMode="External"/><Relationship Id="rId6" Type="http://schemas.openxmlformats.org/officeDocument/2006/relationships/hyperlink" Target="https://www.silverfit.com/nl/serviceovereenkomst/" TargetMode="External"/><Relationship Id="rId5" Type="http://schemas.openxmlformats.org/officeDocument/2006/relationships/hyperlink" Target="https://www.silverfit.com/nl/serviceovereenkomst/" TargetMode="External"/><Relationship Id="rId4" Type="http://schemas.openxmlformats.org/officeDocument/2006/relationships/hyperlink" Target="https://www.silverfit.com/nl/serviceovereenkomst/" TargetMode="External"/><Relationship Id="rId9"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91B34-21EB-BB40-AE5B-AD3369547EB4}">
  <dimension ref="A1:AC55"/>
  <sheetViews>
    <sheetView tabSelected="1" workbookViewId="0">
      <selection activeCell="A2" sqref="A2:J12"/>
    </sheetView>
  </sheetViews>
  <sheetFormatPr defaultColWidth="11.42578125" defaultRowHeight="12.75" x14ac:dyDescent="0.2"/>
  <cols>
    <col min="11" max="29" width="10.85546875" style="1"/>
  </cols>
  <sheetData>
    <row r="1" spans="1:10" s="1" customFormat="1" ht="96.95" customHeight="1" x14ac:dyDescent="0.2">
      <c r="A1" s="2"/>
      <c r="B1" s="3"/>
      <c r="C1" s="3"/>
      <c r="D1" s="3"/>
      <c r="E1" s="3"/>
      <c r="F1" s="3"/>
      <c r="G1" s="3"/>
      <c r="H1" s="3"/>
      <c r="I1" s="3"/>
      <c r="J1" s="4"/>
    </row>
    <row r="2" spans="1:10" ht="408" customHeight="1" x14ac:dyDescent="0.2">
      <c r="A2" s="75" t="s">
        <v>207</v>
      </c>
      <c r="B2" s="76"/>
      <c r="C2" s="76"/>
      <c r="D2" s="76"/>
      <c r="E2" s="76"/>
      <c r="F2" s="76"/>
      <c r="G2" s="76"/>
      <c r="H2" s="76"/>
      <c r="I2" s="76"/>
      <c r="J2" s="77"/>
    </row>
    <row r="3" spans="1:10" ht="12.95" customHeight="1" x14ac:dyDescent="0.2">
      <c r="A3" s="75"/>
      <c r="B3" s="76"/>
      <c r="C3" s="76"/>
      <c r="D3" s="76"/>
      <c r="E3" s="76"/>
      <c r="F3" s="76"/>
      <c r="G3" s="76"/>
      <c r="H3" s="76"/>
      <c r="I3" s="76"/>
      <c r="J3" s="77"/>
    </row>
    <row r="4" spans="1:10" ht="12.95" customHeight="1" x14ac:dyDescent="0.2">
      <c r="A4" s="75"/>
      <c r="B4" s="76"/>
      <c r="C4" s="76"/>
      <c r="D4" s="76"/>
      <c r="E4" s="76"/>
      <c r="F4" s="76"/>
      <c r="G4" s="76"/>
      <c r="H4" s="76"/>
      <c r="I4" s="76"/>
      <c r="J4" s="77"/>
    </row>
    <row r="5" spans="1:10" ht="12.95" customHeight="1" x14ac:dyDescent="0.2">
      <c r="A5" s="75"/>
      <c r="B5" s="76"/>
      <c r="C5" s="76"/>
      <c r="D5" s="76"/>
      <c r="E5" s="76"/>
      <c r="F5" s="76"/>
      <c r="G5" s="76"/>
      <c r="H5" s="76"/>
      <c r="I5" s="76"/>
      <c r="J5" s="77"/>
    </row>
    <row r="6" spans="1:10" ht="12.95" customHeight="1" x14ac:dyDescent="0.2">
      <c r="A6" s="75"/>
      <c r="B6" s="76"/>
      <c r="C6" s="76"/>
      <c r="D6" s="76"/>
      <c r="E6" s="76"/>
      <c r="F6" s="76"/>
      <c r="G6" s="76"/>
      <c r="H6" s="76"/>
      <c r="I6" s="76"/>
      <c r="J6" s="77"/>
    </row>
    <row r="7" spans="1:10" ht="12.95" customHeight="1" x14ac:dyDescent="0.2">
      <c r="A7" s="75"/>
      <c r="B7" s="76"/>
      <c r="C7" s="76"/>
      <c r="D7" s="76"/>
      <c r="E7" s="76"/>
      <c r="F7" s="76"/>
      <c r="G7" s="76"/>
      <c r="H7" s="76"/>
      <c r="I7" s="76"/>
      <c r="J7" s="77"/>
    </row>
    <row r="8" spans="1:10" ht="12.95" customHeight="1" x14ac:dyDescent="0.2">
      <c r="A8" s="75"/>
      <c r="B8" s="76"/>
      <c r="C8" s="76"/>
      <c r="D8" s="76"/>
      <c r="E8" s="76"/>
      <c r="F8" s="76"/>
      <c r="G8" s="76"/>
      <c r="H8" s="76"/>
      <c r="I8" s="76"/>
      <c r="J8" s="77"/>
    </row>
    <row r="9" spans="1:10" ht="12.95" customHeight="1" x14ac:dyDescent="0.2">
      <c r="A9" s="75"/>
      <c r="B9" s="76"/>
      <c r="C9" s="76"/>
      <c r="D9" s="76"/>
      <c r="E9" s="76"/>
      <c r="F9" s="76"/>
      <c r="G9" s="76"/>
      <c r="H9" s="76"/>
      <c r="I9" s="76"/>
      <c r="J9" s="77"/>
    </row>
    <row r="10" spans="1:10" ht="12.95" customHeight="1" x14ac:dyDescent="0.2">
      <c r="A10" s="75"/>
      <c r="B10" s="76"/>
      <c r="C10" s="76"/>
      <c r="D10" s="76"/>
      <c r="E10" s="76"/>
      <c r="F10" s="76"/>
      <c r="G10" s="76"/>
      <c r="H10" s="76"/>
      <c r="I10" s="76"/>
      <c r="J10" s="77"/>
    </row>
    <row r="11" spans="1:10" ht="12.95" customHeight="1" x14ac:dyDescent="0.2">
      <c r="A11" s="75"/>
      <c r="B11" s="76"/>
      <c r="C11" s="76"/>
      <c r="D11" s="76"/>
      <c r="E11" s="76"/>
      <c r="F11" s="76"/>
      <c r="G11" s="76"/>
      <c r="H11" s="76"/>
      <c r="I11" s="76"/>
      <c r="J11" s="77"/>
    </row>
    <row r="12" spans="1:10" ht="12.95" customHeight="1" x14ac:dyDescent="0.2">
      <c r="A12" s="78"/>
      <c r="B12" s="79"/>
      <c r="C12" s="79"/>
      <c r="D12" s="79"/>
      <c r="E12" s="79"/>
      <c r="F12" s="79"/>
      <c r="G12" s="79"/>
      <c r="H12" s="79"/>
      <c r="I12" s="79"/>
      <c r="J12" s="80"/>
    </row>
    <row r="13" spans="1:10" x14ac:dyDescent="0.2">
      <c r="A13" s="1"/>
      <c r="B13" s="1"/>
      <c r="C13" s="1"/>
      <c r="D13" s="1"/>
      <c r="E13" s="1"/>
      <c r="F13" s="1"/>
      <c r="G13" s="1"/>
      <c r="H13" s="1"/>
      <c r="I13" s="1"/>
      <c r="J13" s="1"/>
    </row>
    <row r="14" spans="1:10" x14ac:dyDescent="0.2">
      <c r="A14" s="1"/>
      <c r="B14" s="1"/>
      <c r="C14" s="1"/>
      <c r="D14" s="1"/>
      <c r="E14" s="1"/>
      <c r="F14" s="1"/>
      <c r="G14" s="1"/>
      <c r="H14" s="1"/>
      <c r="I14" s="1"/>
      <c r="J14" s="1"/>
    </row>
    <row r="15" spans="1:10" x14ac:dyDescent="0.2">
      <c r="A15" s="1"/>
      <c r="B15" s="1"/>
      <c r="C15" s="1"/>
      <c r="D15" s="1"/>
      <c r="E15" s="1"/>
      <c r="F15" s="1"/>
      <c r="G15" s="1"/>
      <c r="H15" s="1"/>
      <c r="I15" s="1"/>
      <c r="J15" s="1"/>
    </row>
    <row r="16" spans="1:10" x14ac:dyDescent="0.2">
      <c r="A16" s="1"/>
      <c r="B16" s="1"/>
      <c r="C16" s="1"/>
      <c r="D16" s="1"/>
      <c r="E16" s="1"/>
      <c r="F16" s="1"/>
      <c r="G16" s="1"/>
      <c r="H16" s="1"/>
      <c r="I16" s="1"/>
      <c r="J16" s="1"/>
    </row>
    <row r="17" spans="1:10" x14ac:dyDescent="0.2">
      <c r="A17" s="1"/>
      <c r="B17" s="1"/>
      <c r="C17" s="1"/>
      <c r="D17" s="1"/>
      <c r="E17" s="1"/>
      <c r="F17" s="1"/>
      <c r="G17" s="1"/>
      <c r="H17" s="1"/>
      <c r="I17" s="1"/>
      <c r="J17" s="1"/>
    </row>
    <row r="18" spans="1:10" x14ac:dyDescent="0.2">
      <c r="A18" s="1"/>
      <c r="B18" s="1"/>
      <c r="C18" s="1"/>
      <c r="D18" s="1"/>
      <c r="E18" s="1"/>
      <c r="F18" s="1"/>
      <c r="G18" s="1"/>
      <c r="H18" s="1"/>
      <c r="I18" s="1"/>
      <c r="J18" s="1"/>
    </row>
    <row r="19" spans="1:10" x14ac:dyDescent="0.2">
      <c r="A19" s="1"/>
      <c r="B19" s="1"/>
      <c r="C19" s="5"/>
      <c r="D19" s="6"/>
      <c r="E19" s="5"/>
      <c r="F19" s="1"/>
      <c r="G19" s="1"/>
      <c r="H19" s="1"/>
      <c r="I19" s="1"/>
      <c r="J19" s="1"/>
    </row>
    <row r="20" spans="1:10" x14ac:dyDescent="0.2">
      <c r="A20" s="1"/>
      <c r="B20" s="1"/>
      <c r="C20" s="1"/>
      <c r="D20" s="1"/>
      <c r="E20" s="1"/>
      <c r="F20" s="1"/>
      <c r="G20" s="1"/>
      <c r="H20" s="1"/>
      <c r="I20" s="1"/>
      <c r="J20" s="1"/>
    </row>
    <row r="21" spans="1:10" x14ac:dyDescent="0.2">
      <c r="A21" s="1"/>
      <c r="B21" s="1"/>
      <c r="C21" s="1"/>
      <c r="D21" s="1"/>
      <c r="E21" s="1"/>
      <c r="F21" s="1"/>
      <c r="G21" s="1"/>
      <c r="H21" s="1"/>
      <c r="I21" s="1"/>
      <c r="J21" s="1"/>
    </row>
    <row r="22" spans="1:10" x14ac:dyDescent="0.2">
      <c r="A22" s="1"/>
      <c r="B22" s="1"/>
      <c r="C22" s="1"/>
      <c r="D22" s="1"/>
      <c r="E22" s="1"/>
      <c r="F22" s="1"/>
      <c r="G22" s="1"/>
      <c r="H22" s="1"/>
      <c r="I22" s="1"/>
      <c r="J22" s="1"/>
    </row>
    <row r="23" spans="1:10" x14ac:dyDescent="0.2">
      <c r="A23" s="1"/>
      <c r="B23" s="1"/>
      <c r="C23" s="1"/>
      <c r="D23" s="1"/>
      <c r="E23" s="1"/>
      <c r="F23" s="1"/>
      <c r="G23" s="1"/>
      <c r="H23" s="1"/>
      <c r="I23" s="1"/>
      <c r="J23" s="1"/>
    </row>
    <row r="24" spans="1:10" x14ac:dyDescent="0.2">
      <c r="A24" s="1"/>
      <c r="B24" s="1"/>
      <c r="C24" s="1"/>
      <c r="D24" s="1"/>
      <c r="E24" s="1"/>
      <c r="F24" s="1"/>
      <c r="G24" s="1"/>
      <c r="H24" s="1"/>
      <c r="I24" s="1"/>
      <c r="J24" s="1"/>
    </row>
    <row r="25" spans="1:10" x14ac:dyDescent="0.2">
      <c r="A25" s="1"/>
      <c r="B25" s="1"/>
      <c r="C25" s="1"/>
      <c r="D25" s="1"/>
      <c r="E25" s="1"/>
      <c r="F25" s="1"/>
      <c r="G25" s="1"/>
      <c r="H25" s="1"/>
      <c r="I25" s="1"/>
      <c r="J25" s="1"/>
    </row>
    <row r="26" spans="1:10" x14ac:dyDescent="0.2">
      <c r="A26" s="1"/>
      <c r="B26" s="1"/>
      <c r="C26" s="1"/>
      <c r="D26" s="1"/>
      <c r="E26" s="1"/>
      <c r="F26" s="1"/>
      <c r="G26" s="1"/>
      <c r="H26" s="1"/>
      <c r="I26" s="1"/>
      <c r="J26" s="1"/>
    </row>
    <row r="27" spans="1:10" x14ac:dyDescent="0.2">
      <c r="A27" s="1"/>
      <c r="B27" s="1"/>
      <c r="C27" s="1"/>
      <c r="D27" s="1"/>
      <c r="E27" s="1"/>
      <c r="F27" s="1"/>
      <c r="G27" s="1"/>
      <c r="H27" s="1"/>
      <c r="I27" s="1"/>
      <c r="J27" s="1"/>
    </row>
    <row r="28" spans="1:10" x14ac:dyDescent="0.2">
      <c r="A28" s="1"/>
      <c r="B28" s="1"/>
      <c r="C28" s="1"/>
      <c r="D28" s="1"/>
      <c r="E28" s="1"/>
      <c r="F28" s="1"/>
      <c r="G28" s="1"/>
      <c r="H28" s="1"/>
      <c r="I28" s="1"/>
      <c r="J28" s="1"/>
    </row>
    <row r="29" spans="1:10" x14ac:dyDescent="0.2">
      <c r="A29" s="1"/>
      <c r="B29" s="1"/>
      <c r="C29" s="1"/>
      <c r="D29" s="1"/>
      <c r="E29" s="1"/>
      <c r="F29" s="1"/>
      <c r="G29" s="1"/>
      <c r="H29" s="1"/>
      <c r="I29" s="1"/>
      <c r="J29" s="1"/>
    </row>
    <row r="30" spans="1:10" x14ac:dyDescent="0.2">
      <c r="A30" s="1"/>
      <c r="B30" s="1"/>
      <c r="C30" s="1"/>
      <c r="D30" s="1"/>
      <c r="E30" s="1"/>
      <c r="F30" s="1"/>
      <c r="G30" s="1"/>
      <c r="H30" s="1"/>
      <c r="I30" s="1"/>
      <c r="J30" s="1"/>
    </row>
    <row r="31" spans="1:10" x14ac:dyDescent="0.2">
      <c r="A31" s="1"/>
      <c r="B31" s="1"/>
      <c r="C31" s="1"/>
      <c r="D31" s="1"/>
      <c r="E31" s="1"/>
      <c r="F31" s="1"/>
      <c r="G31" s="1"/>
      <c r="H31" s="1"/>
      <c r="I31" s="1"/>
      <c r="J31" s="1"/>
    </row>
    <row r="32" spans="1:10" x14ac:dyDescent="0.2">
      <c r="A32" s="1"/>
      <c r="B32" s="1"/>
      <c r="C32" s="1"/>
      <c r="D32" s="1"/>
      <c r="E32" s="1"/>
      <c r="F32" s="1"/>
      <c r="G32" s="1"/>
      <c r="H32" s="1"/>
      <c r="I32" s="1"/>
      <c r="J32" s="1"/>
    </row>
    <row r="33" spans="1:10" x14ac:dyDescent="0.2">
      <c r="A33" s="1"/>
      <c r="B33" s="1"/>
      <c r="C33" s="1"/>
      <c r="D33" s="1"/>
      <c r="E33" s="1"/>
      <c r="F33" s="1"/>
      <c r="G33" s="1"/>
      <c r="H33" s="1"/>
      <c r="I33" s="1"/>
      <c r="J33" s="1"/>
    </row>
    <row r="34" spans="1:10" x14ac:dyDescent="0.2">
      <c r="A34" s="1"/>
      <c r="B34" s="1"/>
      <c r="C34" s="1"/>
      <c r="D34" s="1"/>
      <c r="E34" s="1"/>
      <c r="F34" s="1"/>
      <c r="G34" s="1"/>
      <c r="H34" s="1"/>
      <c r="I34" s="1"/>
      <c r="J34" s="1"/>
    </row>
    <row r="35" spans="1:10" x14ac:dyDescent="0.2">
      <c r="A35" s="1"/>
      <c r="B35" s="1"/>
      <c r="C35" s="1"/>
      <c r="D35" s="1"/>
      <c r="E35" s="1"/>
      <c r="F35" s="1"/>
      <c r="G35" s="1"/>
      <c r="H35" s="1"/>
      <c r="I35" s="1"/>
      <c r="J35" s="1"/>
    </row>
    <row r="36" spans="1:10" x14ac:dyDescent="0.2">
      <c r="A36" s="1"/>
      <c r="B36" s="1"/>
      <c r="C36" s="1"/>
      <c r="D36" s="1"/>
      <c r="E36" s="1"/>
      <c r="F36" s="1"/>
      <c r="G36" s="1"/>
      <c r="H36" s="1"/>
      <c r="I36" s="1"/>
      <c r="J36" s="1"/>
    </row>
    <row r="37" spans="1:10" x14ac:dyDescent="0.2">
      <c r="A37" s="1"/>
      <c r="B37" s="1"/>
      <c r="C37" s="1"/>
      <c r="D37" s="1"/>
      <c r="E37" s="1"/>
      <c r="F37" s="1"/>
      <c r="G37" s="1"/>
      <c r="H37" s="1"/>
      <c r="I37" s="1"/>
      <c r="J37" s="1"/>
    </row>
    <row r="38" spans="1:10" x14ac:dyDescent="0.2">
      <c r="A38" s="1"/>
      <c r="B38" s="1"/>
      <c r="C38" s="1"/>
      <c r="D38" s="1"/>
      <c r="E38" s="1"/>
      <c r="F38" s="1"/>
      <c r="G38" s="1"/>
      <c r="H38" s="1"/>
      <c r="I38" s="1"/>
      <c r="J38" s="1"/>
    </row>
    <row r="39" spans="1:10" x14ac:dyDescent="0.2">
      <c r="A39" s="1"/>
      <c r="B39" s="1"/>
      <c r="C39" s="1"/>
      <c r="D39" s="1"/>
      <c r="E39" s="1"/>
      <c r="F39" s="1"/>
      <c r="G39" s="1"/>
      <c r="H39" s="1"/>
      <c r="I39" s="1"/>
      <c r="J39" s="1"/>
    </row>
    <row r="40" spans="1:10" x14ac:dyDescent="0.2">
      <c r="A40" s="1"/>
      <c r="B40" s="1"/>
      <c r="C40" s="1"/>
      <c r="D40" s="1"/>
      <c r="E40" s="1"/>
      <c r="F40" s="1"/>
      <c r="G40" s="1"/>
      <c r="H40" s="1"/>
      <c r="I40" s="1"/>
      <c r="J40" s="1"/>
    </row>
    <row r="41" spans="1:10" x14ac:dyDescent="0.2">
      <c r="A41" s="1"/>
      <c r="B41" s="1"/>
      <c r="C41" s="1"/>
      <c r="D41" s="1"/>
      <c r="E41" s="1"/>
      <c r="F41" s="1"/>
      <c r="G41" s="1"/>
      <c r="H41" s="1"/>
      <c r="I41" s="1"/>
      <c r="J41" s="1"/>
    </row>
    <row r="42" spans="1:10" x14ac:dyDescent="0.2">
      <c r="A42" s="1"/>
      <c r="B42" s="1"/>
      <c r="C42" s="1"/>
      <c r="D42" s="1"/>
      <c r="E42" s="1"/>
      <c r="F42" s="1"/>
      <c r="G42" s="1"/>
      <c r="H42" s="1"/>
      <c r="I42" s="1"/>
      <c r="J42" s="1"/>
    </row>
    <row r="43" spans="1:10" x14ac:dyDescent="0.2">
      <c r="A43" s="1"/>
      <c r="B43" s="1"/>
      <c r="C43" s="1"/>
      <c r="D43" s="1"/>
      <c r="E43" s="1"/>
      <c r="F43" s="1"/>
      <c r="G43" s="1"/>
      <c r="H43" s="1"/>
      <c r="I43" s="1"/>
      <c r="J43" s="1"/>
    </row>
    <row r="44" spans="1:10" x14ac:dyDescent="0.2">
      <c r="A44" s="1"/>
      <c r="B44" s="1"/>
      <c r="C44" s="1"/>
      <c r="D44" s="1"/>
      <c r="E44" s="1"/>
      <c r="F44" s="1"/>
      <c r="G44" s="1"/>
      <c r="H44" s="1"/>
      <c r="I44" s="1"/>
      <c r="J44" s="1"/>
    </row>
    <row r="45" spans="1:10" x14ac:dyDescent="0.2">
      <c r="A45" s="1"/>
      <c r="B45" s="1"/>
      <c r="C45" s="1"/>
      <c r="D45" s="1"/>
      <c r="E45" s="1"/>
      <c r="F45" s="1"/>
      <c r="G45" s="1"/>
      <c r="H45" s="1"/>
      <c r="I45" s="1"/>
      <c r="J45" s="1"/>
    </row>
    <row r="46" spans="1:10" x14ac:dyDescent="0.2">
      <c r="A46" s="1"/>
      <c r="B46" s="1"/>
      <c r="C46" s="1"/>
      <c r="D46" s="1"/>
      <c r="E46" s="1"/>
      <c r="F46" s="1"/>
      <c r="G46" s="1"/>
      <c r="H46" s="1"/>
      <c r="I46" s="1"/>
      <c r="J46" s="1"/>
    </row>
    <row r="47" spans="1:10" x14ac:dyDescent="0.2">
      <c r="A47" s="1"/>
      <c r="B47" s="1"/>
      <c r="C47" s="1"/>
      <c r="D47" s="1"/>
      <c r="E47" s="1"/>
      <c r="F47" s="1"/>
      <c r="G47" s="1"/>
      <c r="H47" s="1"/>
      <c r="I47" s="1"/>
      <c r="J47" s="1"/>
    </row>
    <row r="48" spans="1:10" x14ac:dyDescent="0.2">
      <c r="A48" s="1"/>
      <c r="B48" s="1"/>
      <c r="C48" s="1"/>
      <c r="D48" s="1"/>
      <c r="E48" s="1"/>
      <c r="F48" s="1"/>
      <c r="G48" s="1"/>
      <c r="H48" s="1"/>
      <c r="I48" s="1"/>
      <c r="J48" s="1"/>
    </row>
    <row r="49" spans="1:10" x14ac:dyDescent="0.2">
      <c r="A49" s="1"/>
      <c r="B49" s="1"/>
      <c r="C49" s="1"/>
      <c r="D49" s="1"/>
      <c r="E49" s="1"/>
      <c r="F49" s="1"/>
      <c r="G49" s="1"/>
      <c r="H49" s="1"/>
      <c r="I49" s="1"/>
      <c r="J49" s="1"/>
    </row>
    <row r="50" spans="1:10" x14ac:dyDescent="0.2">
      <c r="A50" s="1"/>
      <c r="B50" s="1"/>
      <c r="C50" s="1"/>
      <c r="D50" s="1"/>
      <c r="E50" s="1"/>
      <c r="F50" s="1"/>
      <c r="G50" s="1"/>
      <c r="H50" s="1"/>
      <c r="I50" s="1"/>
      <c r="J50" s="1"/>
    </row>
    <row r="51" spans="1:10" x14ac:dyDescent="0.2">
      <c r="A51" s="1"/>
      <c r="B51" s="1"/>
      <c r="C51" s="1"/>
      <c r="D51" s="1"/>
      <c r="E51" s="1"/>
      <c r="F51" s="1"/>
      <c r="G51" s="1"/>
      <c r="H51" s="1"/>
      <c r="I51" s="1"/>
      <c r="J51" s="1"/>
    </row>
    <row r="52" spans="1:10" x14ac:dyDescent="0.2">
      <c r="A52" s="1"/>
      <c r="B52" s="1"/>
      <c r="C52" s="1"/>
      <c r="D52" s="1"/>
      <c r="E52" s="1"/>
      <c r="F52" s="1"/>
      <c r="G52" s="1"/>
      <c r="H52" s="1"/>
      <c r="I52" s="1"/>
      <c r="J52" s="1"/>
    </row>
    <row r="53" spans="1:10" x14ac:dyDescent="0.2">
      <c r="A53" s="1"/>
      <c r="B53" s="1"/>
      <c r="C53" s="1"/>
      <c r="D53" s="1"/>
      <c r="E53" s="1"/>
      <c r="F53" s="1"/>
      <c r="G53" s="1"/>
      <c r="H53" s="1"/>
      <c r="I53" s="1"/>
      <c r="J53" s="1"/>
    </row>
    <row r="54" spans="1:10" x14ac:dyDescent="0.2">
      <c r="A54" s="1"/>
      <c r="B54" s="1"/>
      <c r="C54" s="1"/>
      <c r="D54" s="1"/>
      <c r="E54" s="1"/>
      <c r="F54" s="1"/>
      <c r="G54" s="1"/>
      <c r="H54" s="1"/>
      <c r="I54" s="1"/>
      <c r="J54" s="1"/>
    </row>
    <row r="55" spans="1:10" x14ac:dyDescent="0.2">
      <c r="A55" s="1"/>
      <c r="B55" s="1"/>
      <c r="C55" s="1"/>
      <c r="D55" s="1"/>
      <c r="E55" s="1"/>
      <c r="F55" s="1"/>
      <c r="G55" s="1"/>
      <c r="H55" s="1"/>
      <c r="I55" s="1"/>
      <c r="J55" s="1"/>
    </row>
  </sheetData>
  <mergeCells count="1">
    <mergeCell ref="A2:J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39885-AEF0-7643-B947-706522B001B7}">
  <sheetPr>
    <pageSetUpPr fitToPage="1"/>
  </sheetPr>
  <dimension ref="A1:AU174"/>
  <sheetViews>
    <sheetView zoomScaleNormal="100" workbookViewId="0">
      <pane ySplit="1" topLeftCell="A2" activePane="bottomLeft" state="frozen"/>
      <selection pane="bottomLeft"/>
    </sheetView>
  </sheetViews>
  <sheetFormatPr defaultColWidth="11.42578125" defaultRowHeight="16.5" x14ac:dyDescent="0.3"/>
  <cols>
    <col min="1" max="1" width="32.85546875" style="25" customWidth="1"/>
    <col min="2" max="3" width="18.42578125" style="10" customWidth="1"/>
    <col min="4" max="4" width="39" style="10" customWidth="1"/>
    <col min="5" max="5" width="17.140625" style="10" customWidth="1"/>
    <col min="6" max="6" width="43.140625" style="10" customWidth="1"/>
    <col min="7" max="7" width="43.28515625" style="10" customWidth="1"/>
    <col min="8" max="47" width="10.85546875" style="8"/>
    <col min="48" max="16384" width="11.42578125" style="10"/>
  </cols>
  <sheetData>
    <row r="1" spans="1:47" ht="49.5" x14ac:dyDescent="0.3">
      <c r="A1" s="7" t="s">
        <v>191</v>
      </c>
      <c r="B1" s="7" t="s">
        <v>0</v>
      </c>
      <c r="C1" s="7" t="s">
        <v>68</v>
      </c>
      <c r="D1" s="7" t="s">
        <v>1</v>
      </c>
      <c r="E1" s="7" t="s">
        <v>2</v>
      </c>
      <c r="F1" s="7" t="s">
        <v>3</v>
      </c>
      <c r="G1" s="7" t="s">
        <v>4</v>
      </c>
      <c r="I1" s="9" t="s">
        <v>190</v>
      </c>
    </row>
    <row r="2" spans="1:47" ht="148.5" x14ac:dyDescent="0.3">
      <c r="A2" s="57" t="s">
        <v>134</v>
      </c>
      <c r="B2" s="58" t="s">
        <v>76</v>
      </c>
      <c r="C2" s="58" t="s">
        <v>73</v>
      </c>
      <c r="D2" s="59" t="s">
        <v>5</v>
      </c>
      <c r="E2" s="60" t="s">
        <v>5</v>
      </c>
      <c r="F2" s="58" t="s">
        <v>139</v>
      </c>
      <c r="G2" s="58" t="s">
        <v>77</v>
      </c>
      <c r="I2" s="9"/>
    </row>
    <row r="3" spans="1:47" ht="247.5" x14ac:dyDescent="0.3">
      <c r="A3" s="61" t="s">
        <v>135</v>
      </c>
      <c r="B3" s="62" t="s">
        <v>6</v>
      </c>
      <c r="C3" s="62" t="s">
        <v>73</v>
      </c>
      <c r="D3" s="62" t="s">
        <v>5</v>
      </c>
      <c r="E3" s="63" t="s">
        <v>5</v>
      </c>
      <c r="F3" s="62" t="s">
        <v>140</v>
      </c>
      <c r="G3" s="62" t="s">
        <v>112</v>
      </c>
    </row>
    <row r="4" spans="1:47" s="12" customFormat="1" ht="148.5" x14ac:dyDescent="0.2">
      <c r="A4" s="64" t="s">
        <v>136</v>
      </c>
      <c r="B4" s="65" t="s">
        <v>111</v>
      </c>
      <c r="C4" s="65" t="s">
        <v>73</v>
      </c>
      <c r="D4" s="65" t="s">
        <v>5</v>
      </c>
      <c r="E4" s="65" t="s">
        <v>5</v>
      </c>
      <c r="F4" s="65" t="s">
        <v>138</v>
      </c>
      <c r="G4" s="65" t="s">
        <v>137</v>
      </c>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7" ht="148.5" x14ac:dyDescent="0.3">
      <c r="A5" s="13" t="s">
        <v>130</v>
      </c>
      <c r="B5" s="14" t="s">
        <v>131</v>
      </c>
      <c r="C5" s="14" t="s">
        <v>73</v>
      </c>
      <c r="D5" s="14" t="s">
        <v>5</v>
      </c>
      <c r="E5" s="14" t="s">
        <v>132</v>
      </c>
      <c r="F5" s="14" t="s">
        <v>133</v>
      </c>
      <c r="G5" s="14"/>
    </row>
    <row r="6" spans="1:47" ht="198" x14ac:dyDescent="0.3">
      <c r="A6" s="15" t="str">
        <f>HYPERLINK("http://www.bavostichting.nl/aanvraag/","Bavo Stichting Heemstede")</f>
        <v>Bavo Stichting Heemstede</v>
      </c>
      <c r="B6" s="16" t="s">
        <v>6</v>
      </c>
      <c r="C6" s="16" t="s">
        <v>69</v>
      </c>
      <c r="D6" s="16" t="s">
        <v>141</v>
      </c>
      <c r="E6" s="16" t="s">
        <v>5</v>
      </c>
      <c r="F6" s="16" t="s">
        <v>70</v>
      </c>
      <c r="G6" s="16" t="s">
        <v>11</v>
      </c>
    </row>
    <row r="7" spans="1:47" ht="181.5" x14ac:dyDescent="0.3">
      <c r="A7" s="17" t="s">
        <v>71</v>
      </c>
      <c r="B7" s="16" t="s">
        <v>30</v>
      </c>
      <c r="C7" s="16" t="s">
        <v>73</v>
      </c>
      <c r="D7" s="16" t="s">
        <v>60</v>
      </c>
      <c r="E7" s="16" t="s">
        <v>5</v>
      </c>
      <c r="F7" s="16" t="s">
        <v>31</v>
      </c>
      <c r="G7" s="16"/>
    </row>
    <row r="8" spans="1:47" ht="115.5" x14ac:dyDescent="0.3">
      <c r="A8" s="15" t="str">
        <f>HYPERLINK("http://dtfonds.nl/subsidies/","Damsté-Terpstra Fonds")</f>
        <v>Damsté-Terpstra Fonds</v>
      </c>
      <c r="B8" s="16" t="s">
        <v>16</v>
      </c>
      <c r="C8" s="16" t="s">
        <v>73</v>
      </c>
      <c r="D8" s="16" t="s">
        <v>142</v>
      </c>
      <c r="E8" s="16" t="s">
        <v>5</v>
      </c>
      <c r="F8" s="16" t="s">
        <v>17</v>
      </c>
      <c r="G8" s="16" t="s">
        <v>18</v>
      </c>
    </row>
    <row r="9" spans="1:47" ht="297" x14ac:dyDescent="0.3">
      <c r="A9" s="17" t="s">
        <v>122</v>
      </c>
      <c r="B9" s="16" t="s">
        <v>123</v>
      </c>
      <c r="C9" s="16" t="s">
        <v>73</v>
      </c>
      <c r="D9" s="16" t="s">
        <v>5</v>
      </c>
      <c r="E9" s="16" t="s">
        <v>5</v>
      </c>
      <c r="F9" s="16" t="s">
        <v>124</v>
      </c>
      <c r="G9" s="16" t="s">
        <v>125</v>
      </c>
    </row>
    <row r="10" spans="1:47" ht="181.5" x14ac:dyDescent="0.3">
      <c r="A10" s="17" t="s">
        <v>113</v>
      </c>
      <c r="B10" s="16" t="s">
        <v>114</v>
      </c>
      <c r="C10" s="16" t="s">
        <v>73</v>
      </c>
      <c r="D10" s="16" t="s">
        <v>143</v>
      </c>
      <c r="E10" s="16" t="s">
        <v>115</v>
      </c>
      <c r="F10" s="16" t="s">
        <v>116</v>
      </c>
      <c r="G10" s="16" t="s">
        <v>118</v>
      </c>
    </row>
    <row r="11" spans="1:47" ht="346.5" x14ac:dyDescent="0.3">
      <c r="A11" s="17" t="s">
        <v>113</v>
      </c>
      <c r="B11" s="16" t="s">
        <v>114</v>
      </c>
      <c r="C11" s="16" t="s">
        <v>73</v>
      </c>
      <c r="D11" s="16" t="s">
        <v>144</v>
      </c>
      <c r="E11" s="16" t="s">
        <v>20</v>
      </c>
      <c r="F11" s="16" t="s">
        <v>119</v>
      </c>
      <c r="G11" s="16" t="s">
        <v>117</v>
      </c>
    </row>
    <row r="12" spans="1:47" ht="231" x14ac:dyDescent="0.3">
      <c r="A12" s="15" t="str">
        <f>HYPERLINK("https://www.fonds1818.nl/aanvraag-indienen","Fonds 1818")</f>
        <v>Fonds 1818</v>
      </c>
      <c r="B12" s="16" t="s">
        <v>19</v>
      </c>
      <c r="C12" s="16" t="s">
        <v>72</v>
      </c>
      <c r="D12" s="16" t="s">
        <v>59</v>
      </c>
      <c r="E12" s="16" t="s">
        <v>20</v>
      </c>
      <c r="F12" s="16" t="s">
        <v>21</v>
      </c>
      <c r="G12" s="16" t="s">
        <v>22</v>
      </c>
    </row>
    <row r="13" spans="1:47" ht="214.5" x14ac:dyDescent="0.3">
      <c r="A13" s="17" t="s">
        <v>103</v>
      </c>
      <c r="B13" s="16" t="s">
        <v>104</v>
      </c>
      <c r="C13" s="16" t="s">
        <v>102</v>
      </c>
      <c r="D13" s="16" t="s">
        <v>145</v>
      </c>
      <c r="E13" s="16" t="s">
        <v>20</v>
      </c>
      <c r="F13" s="16" t="s">
        <v>106</v>
      </c>
      <c r="G13" s="16" t="s">
        <v>105</v>
      </c>
    </row>
    <row r="14" spans="1:47" ht="214.5" x14ac:dyDescent="0.3">
      <c r="A14" s="17" t="s">
        <v>66</v>
      </c>
      <c r="B14" s="16" t="s">
        <v>7</v>
      </c>
      <c r="C14" s="16" t="s">
        <v>74</v>
      </c>
      <c r="D14" s="18" t="s">
        <v>146</v>
      </c>
      <c r="E14" s="19" t="s">
        <v>5</v>
      </c>
      <c r="F14" s="16" t="s">
        <v>67</v>
      </c>
      <c r="G14" s="16" t="s">
        <v>75</v>
      </c>
    </row>
    <row r="15" spans="1:47" ht="409.5" x14ac:dyDescent="0.3">
      <c r="A15" s="17" t="s">
        <v>100</v>
      </c>
      <c r="B15" s="16" t="s">
        <v>6</v>
      </c>
      <c r="C15" s="16" t="s">
        <v>73</v>
      </c>
      <c r="D15" s="20" t="s">
        <v>5</v>
      </c>
      <c r="E15" s="16" t="s">
        <v>20</v>
      </c>
      <c r="F15" s="16" t="s">
        <v>147</v>
      </c>
      <c r="G15" s="16" t="s">
        <v>101</v>
      </c>
    </row>
    <row r="16" spans="1:47" ht="82.5" x14ac:dyDescent="0.3">
      <c r="A16" s="17" t="s">
        <v>168</v>
      </c>
      <c r="B16" s="16" t="s">
        <v>167</v>
      </c>
      <c r="C16" s="16" t="s">
        <v>169</v>
      </c>
      <c r="D16" s="18" t="s">
        <v>170</v>
      </c>
      <c r="E16" s="21" t="s">
        <v>171</v>
      </c>
      <c r="F16" s="16" t="s">
        <v>172</v>
      </c>
      <c r="G16" s="16" t="s">
        <v>173</v>
      </c>
    </row>
    <row r="17" spans="1:7" ht="346.5" x14ac:dyDescent="0.3">
      <c r="A17" s="17" t="s">
        <v>61</v>
      </c>
      <c r="B17" s="16" t="s">
        <v>62</v>
      </c>
      <c r="C17" s="16" t="s">
        <v>61</v>
      </c>
      <c r="D17" s="16" t="s">
        <v>150</v>
      </c>
      <c r="E17" s="16" t="s">
        <v>151</v>
      </c>
      <c r="F17" s="16" t="s">
        <v>148</v>
      </c>
      <c r="G17" s="16" t="s">
        <v>149</v>
      </c>
    </row>
    <row r="18" spans="1:7" ht="132" x14ac:dyDescent="0.3">
      <c r="A18" s="15" t="str">
        <f>HYPERLINK("https://www.menzis.nl/over-menzis/menzisfonds","MenzisFonds")</f>
        <v>MenzisFonds</v>
      </c>
      <c r="B18" s="16" t="s">
        <v>14</v>
      </c>
      <c r="C18" s="16" t="s">
        <v>78</v>
      </c>
      <c r="D18" s="16" t="s">
        <v>152</v>
      </c>
      <c r="E18" s="16" t="s">
        <v>153</v>
      </c>
      <c r="F18" s="16" t="s">
        <v>15</v>
      </c>
      <c r="G18" s="16" t="s">
        <v>153</v>
      </c>
    </row>
    <row r="19" spans="1:7" ht="247.5" x14ac:dyDescent="0.3">
      <c r="A19" s="15" t="str">
        <f>HYPERLINK("https://www.piusstichting.nl/subsidie-aanvraag/","Pius Stichting")</f>
        <v>Pius Stichting</v>
      </c>
      <c r="B19" s="16" t="s">
        <v>12</v>
      </c>
      <c r="C19" s="16" t="s">
        <v>79</v>
      </c>
      <c r="D19" s="16" t="s">
        <v>154</v>
      </c>
      <c r="E19" s="16" t="s">
        <v>5</v>
      </c>
      <c r="F19" s="16" t="s">
        <v>80</v>
      </c>
      <c r="G19" s="16" t="s">
        <v>13</v>
      </c>
    </row>
    <row r="20" spans="1:7" ht="409.5" x14ac:dyDescent="0.3">
      <c r="A20" s="15" t="str">
        <f>HYPERLINK("https://richardhooglandfonds.nl/ondersteuning/aanvraag-voorwaarden/","Richard Hoogland Fonds")</f>
        <v>Richard Hoogland Fonds</v>
      </c>
      <c r="B20" s="16" t="s">
        <v>26</v>
      </c>
      <c r="C20" s="16" t="s">
        <v>156</v>
      </c>
      <c r="D20" s="22" t="s">
        <v>157</v>
      </c>
      <c r="E20" s="16" t="s">
        <v>155</v>
      </c>
      <c r="F20" s="16" t="s">
        <v>27</v>
      </c>
      <c r="G20" s="16" t="s">
        <v>81</v>
      </c>
    </row>
    <row r="21" spans="1:7" ht="396" x14ac:dyDescent="0.3">
      <c r="A21" s="15" t="str">
        <f>HYPERLINK("https://www.sintlaurensfonds.nl/aanvraag-indienen-2/","Sint Laurens Fonds")</f>
        <v>Sint Laurens Fonds</v>
      </c>
      <c r="B21" s="16" t="s">
        <v>9</v>
      </c>
      <c r="C21" s="16" t="s">
        <v>83</v>
      </c>
      <c r="D21" s="16" t="s">
        <v>158</v>
      </c>
      <c r="E21" s="16" t="s">
        <v>5</v>
      </c>
      <c r="F21" s="16" t="s">
        <v>82</v>
      </c>
      <c r="G21" s="16" t="s">
        <v>10</v>
      </c>
    </row>
    <row r="22" spans="1:7" ht="313.5" x14ac:dyDescent="0.3">
      <c r="A22" s="17" t="s">
        <v>126</v>
      </c>
      <c r="B22" s="16" t="s">
        <v>159</v>
      </c>
      <c r="C22" s="16" t="s">
        <v>127</v>
      </c>
      <c r="D22" s="16" t="s">
        <v>5</v>
      </c>
      <c r="E22" s="16" t="s">
        <v>5</v>
      </c>
      <c r="F22" s="16" t="s">
        <v>128</v>
      </c>
      <c r="G22" s="16" t="s">
        <v>129</v>
      </c>
    </row>
    <row r="23" spans="1:7" ht="214.5" x14ac:dyDescent="0.3">
      <c r="A23" s="15" t="str">
        <f>HYPERLINK("https://www.als.nl/onderzoek/subsidie-aanvragen/","Stichting ALS Nederland")</f>
        <v>Stichting ALS Nederland</v>
      </c>
      <c r="B23" s="16" t="s">
        <v>32</v>
      </c>
      <c r="C23" s="16" t="s">
        <v>73</v>
      </c>
      <c r="D23" s="16" t="s">
        <v>160</v>
      </c>
      <c r="E23" s="16" t="s">
        <v>5</v>
      </c>
      <c r="F23" s="16" t="s">
        <v>84</v>
      </c>
      <c r="G23" s="16" t="s">
        <v>85</v>
      </c>
    </row>
    <row r="24" spans="1:7" ht="181.5" x14ac:dyDescent="0.3">
      <c r="A24" s="17" t="s">
        <v>97</v>
      </c>
      <c r="B24" s="16" t="s">
        <v>162</v>
      </c>
      <c r="C24" s="16" t="s">
        <v>161</v>
      </c>
      <c r="D24" s="16" t="s">
        <v>5</v>
      </c>
      <c r="E24" s="16" t="s">
        <v>5</v>
      </c>
      <c r="F24" s="16" t="s">
        <v>98</v>
      </c>
      <c r="G24" s="16" t="s">
        <v>99</v>
      </c>
    </row>
    <row r="25" spans="1:7" ht="409.5" x14ac:dyDescent="0.3">
      <c r="A25" s="17" t="s">
        <v>110</v>
      </c>
      <c r="B25" s="16" t="s">
        <v>163</v>
      </c>
      <c r="C25" s="16" t="s">
        <v>108</v>
      </c>
      <c r="D25" s="16" t="s">
        <v>5</v>
      </c>
      <c r="E25" s="16" t="s">
        <v>5</v>
      </c>
      <c r="F25" s="16" t="s">
        <v>164</v>
      </c>
      <c r="G25" s="16" t="s">
        <v>109</v>
      </c>
    </row>
    <row r="26" spans="1:7" ht="198" x14ac:dyDescent="0.3">
      <c r="A26" s="17" t="s">
        <v>165</v>
      </c>
      <c r="B26" s="16" t="s">
        <v>167</v>
      </c>
      <c r="C26" s="16" t="s">
        <v>5</v>
      </c>
      <c r="D26" s="16" t="s">
        <v>5</v>
      </c>
      <c r="E26" s="16" t="s">
        <v>5</v>
      </c>
      <c r="F26" s="16" t="s">
        <v>5</v>
      </c>
      <c r="G26" s="16" t="s">
        <v>166</v>
      </c>
    </row>
    <row r="27" spans="1:7" ht="115.5" x14ac:dyDescent="0.3">
      <c r="A27" s="17" t="s">
        <v>174</v>
      </c>
      <c r="B27" s="16" t="s">
        <v>175</v>
      </c>
      <c r="C27" s="16" t="s">
        <v>176</v>
      </c>
      <c r="D27" s="16" t="s">
        <v>5</v>
      </c>
      <c r="E27" s="16" t="s">
        <v>178</v>
      </c>
      <c r="F27" s="16" t="s">
        <v>177</v>
      </c>
      <c r="G27" s="16"/>
    </row>
    <row r="28" spans="1:7" ht="165" x14ac:dyDescent="0.3">
      <c r="A28" s="17" t="s">
        <v>23</v>
      </c>
      <c r="B28" s="16" t="s">
        <v>86</v>
      </c>
      <c r="C28" s="16" t="s">
        <v>87</v>
      </c>
      <c r="D28" s="16" t="s">
        <v>88</v>
      </c>
      <c r="E28" s="16" t="s">
        <v>5</v>
      </c>
      <c r="F28" s="16" t="s">
        <v>24</v>
      </c>
      <c r="G28" s="16" t="s">
        <v>25</v>
      </c>
    </row>
    <row r="29" spans="1:7" ht="297" x14ac:dyDescent="0.3">
      <c r="A29" s="15" t="str">
        <f>HYPERLINK("https://www.roparun.nl/nl/doelen/vraag-ondersteuning-aan/","Stichting Roparun")</f>
        <v>Stichting Roparun</v>
      </c>
      <c r="B29" s="16" t="s">
        <v>28</v>
      </c>
      <c r="C29" s="16"/>
      <c r="D29" s="16" t="s">
        <v>90</v>
      </c>
      <c r="E29" s="16" t="s">
        <v>5</v>
      </c>
      <c r="F29" s="16" t="s">
        <v>29</v>
      </c>
      <c r="G29" s="16" t="s">
        <v>89</v>
      </c>
    </row>
    <row r="30" spans="1:7" ht="247.5" x14ac:dyDescent="0.3">
      <c r="A30" s="17" t="s">
        <v>64</v>
      </c>
      <c r="B30" s="16" t="s">
        <v>93</v>
      </c>
      <c r="C30" s="16" t="s">
        <v>92</v>
      </c>
      <c r="D30" s="16" t="s">
        <v>91</v>
      </c>
      <c r="E30" s="19" t="s">
        <v>5</v>
      </c>
      <c r="F30" s="16" t="s">
        <v>65</v>
      </c>
      <c r="G30" s="22" t="s">
        <v>94</v>
      </c>
    </row>
    <row r="31" spans="1:7" ht="165" x14ac:dyDescent="0.3">
      <c r="A31" s="17" t="s">
        <v>185</v>
      </c>
      <c r="B31" s="16" t="s">
        <v>189</v>
      </c>
      <c r="C31" s="16" t="s">
        <v>188</v>
      </c>
      <c r="D31" s="16" t="s">
        <v>5</v>
      </c>
      <c r="E31" s="19" t="s">
        <v>5</v>
      </c>
      <c r="F31" s="16" t="s">
        <v>187</v>
      </c>
      <c r="G31" s="22" t="s">
        <v>186</v>
      </c>
    </row>
    <row r="32" spans="1:7" ht="148.5" x14ac:dyDescent="0.3">
      <c r="A32" s="15" t="str">
        <f>HYPERLINK("http://www.voorzorg-utrecht.nl/index.php","Stichting Voorzorg Utrecht")</f>
        <v>Stichting Voorzorg Utrecht</v>
      </c>
      <c r="B32" s="16" t="s">
        <v>7</v>
      </c>
      <c r="C32" s="16" t="s">
        <v>95</v>
      </c>
      <c r="D32" s="16" t="s">
        <v>63</v>
      </c>
      <c r="E32" s="19">
        <v>2500</v>
      </c>
      <c r="F32" s="16" t="s">
        <v>8</v>
      </c>
      <c r="G32" s="16" t="s">
        <v>96</v>
      </c>
    </row>
    <row r="33" spans="1:47" ht="313.5" x14ac:dyDescent="0.3">
      <c r="A33" s="17" t="s">
        <v>181</v>
      </c>
      <c r="B33" s="16" t="s">
        <v>7</v>
      </c>
      <c r="C33" s="16" t="s">
        <v>182</v>
      </c>
      <c r="D33" s="16" t="s">
        <v>5</v>
      </c>
      <c r="E33" s="19" t="s">
        <v>5</v>
      </c>
      <c r="F33" s="16" t="s">
        <v>183</v>
      </c>
      <c r="G33" s="16" t="s">
        <v>184</v>
      </c>
    </row>
    <row r="34" spans="1:47" ht="82.5" x14ac:dyDescent="0.3">
      <c r="A34" s="15" t="s">
        <v>179</v>
      </c>
      <c r="B34" s="16" t="s">
        <v>7</v>
      </c>
      <c r="C34" s="16" t="s">
        <v>73</v>
      </c>
      <c r="D34" s="16" t="s">
        <v>5</v>
      </c>
      <c r="E34" s="19" t="s">
        <v>5</v>
      </c>
      <c r="F34" s="16" t="s">
        <v>180</v>
      </c>
      <c r="G34" s="16"/>
    </row>
    <row r="35" spans="1:47" ht="165" x14ac:dyDescent="0.3">
      <c r="A35" s="15" t="s">
        <v>54</v>
      </c>
      <c r="B35" s="16" t="s">
        <v>55</v>
      </c>
      <c r="C35" s="16" t="s">
        <v>73</v>
      </c>
      <c r="D35" s="16" t="s">
        <v>5</v>
      </c>
      <c r="E35" s="19" t="s">
        <v>56</v>
      </c>
      <c r="F35" s="16" t="s">
        <v>57</v>
      </c>
      <c r="G35" s="16" t="s">
        <v>58</v>
      </c>
    </row>
    <row r="36" spans="1:47" s="12" customFormat="1" ht="198" x14ac:dyDescent="0.2">
      <c r="A36" s="17" t="s">
        <v>107</v>
      </c>
      <c r="B36" s="16" t="s">
        <v>111</v>
      </c>
      <c r="C36" s="16" t="s">
        <v>73</v>
      </c>
      <c r="D36" s="16" t="s">
        <v>5</v>
      </c>
      <c r="E36" s="19" t="s">
        <v>5</v>
      </c>
      <c r="F36" s="16" t="s">
        <v>120</v>
      </c>
      <c r="G36" s="16" t="s">
        <v>121</v>
      </c>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row>
    <row r="37" spans="1:47" x14ac:dyDescent="0.3">
      <c r="A37" s="23"/>
      <c r="B37" s="8"/>
      <c r="C37" s="8"/>
      <c r="D37" s="24"/>
      <c r="E37" s="8"/>
      <c r="F37" s="8"/>
      <c r="G37" s="8"/>
    </row>
    <row r="38" spans="1:47" x14ac:dyDescent="0.3">
      <c r="A38" s="23"/>
      <c r="B38" s="8"/>
      <c r="C38" s="8"/>
      <c r="D38" s="24"/>
      <c r="E38" s="8"/>
      <c r="F38" s="8"/>
      <c r="G38" s="8"/>
    </row>
    <row r="39" spans="1:47" x14ac:dyDescent="0.3">
      <c r="A39" s="23"/>
      <c r="B39" s="8"/>
      <c r="C39" s="8"/>
      <c r="D39" s="8"/>
      <c r="E39" s="8"/>
      <c r="F39" s="8"/>
      <c r="G39" s="8"/>
    </row>
    <row r="40" spans="1:47" x14ac:dyDescent="0.3">
      <c r="A40" s="23"/>
      <c r="B40" s="8"/>
      <c r="C40" s="8"/>
      <c r="D40" s="8"/>
      <c r="E40" s="8"/>
      <c r="F40" s="8"/>
      <c r="G40" s="8"/>
    </row>
    <row r="41" spans="1:47" x14ac:dyDescent="0.3">
      <c r="A41" s="23"/>
      <c r="B41" s="8"/>
      <c r="C41" s="8"/>
      <c r="D41" s="8"/>
      <c r="E41" s="8"/>
      <c r="F41" s="8"/>
      <c r="G41" s="8"/>
    </row>
    <row r="42" spans="1:47" x14ac:dyDescent="0.3">
      <c r="A42" s="23"/>
      <c r="B42" s="8"/>
      <c r="C42" s="8"/>
      <c r="D42" s="8"/>
      <c r="E42" s="8"/>
      <c r="F42" s="8"/>
      <c r="G42" s="8"/>
    </row>
    <row r="43" spans="1:47" x14ac:dyDescent="0.3">
      <c r="A43" s="23"/>
      <c r="B43" s="8"/>
      <c r="C43" s="8"/>
      <c r="D43" s="8"/>
      <c r="E43" s="8"/>
      <c r="F43" s="8"/>
      <c r="G43" s="8"/>
    </row>
    <row r="44" spans="1:47" x14ac:dyDescent="0.3">
      <c r="A44" s="23"/>
      <c r="B44" s="8"/>
      <c r="C44" s="8"/>
      <c r="D44" s="8"/>
      <c r="E44" s="8"/>
      <c r="F44" s="8"/>
      <c r="G44" s="8"/>
    </row>
    <row r="45" spans="1:47" x14ac:dyDescent="0.3">
      <c r="A45" s="23"/>
      <c r="B45" s="8"/>
      <c r="C45" s="8"/>
      <c r="D45" s="8"/>
      <c r="E45" s="8"/>
      <c r="F45" s="8"/>
      <c r="G45" s="8"/>
    </row>
    <row r="46" spans="1:47" x14ac:dyDescent="0.3">
      <c r="A46" s="23"/>
      <c r="B46" s="8"/>
      <c r="C46" s="8"/>
      <c r="D46" s="8"/>
      <c r="E46" s="8"/>
      <c r="F46" s="8"/>
      <c r="G46" s="8"/>
    </row>
    <row r="47" spans="1:47" x14ac:dyDescent="0.3">
      <c r="A47" s="23"/>
      <c r="B47" s="8"/>
      <c r="C47" s="8"/>
      <c r="D47" s="8"/>
      <c r="E47" s="8"/>
      <c r="F47" s="8"/>
      <c r="G47" s="8"/>
    </row>
    <row r="48" spans="1:47" x14ac:dyDescent="0.3">
      <c r="A48" s="23"/>
      <c r="B48" s="8"/>
      <c r="C48" s="8"/>
      <c r="D48" s="8"/>
      <c r="E48" s="8"/>
      <c r="F48" s="8"/>
      <c r="G48" s="8"/>
    </row>
    <row r="49" spans="1:7" x14ac:dyDescent="0.3">
      <c r="A49" s="23"/>
      <c r="B49" s="8"/>
      <c r="C49" s="8"/>
      <c r="D49" s="8"/>
      <c r="E49" s="8"/>
      <c r="F49" s="8"/>
      <c r="G49" s="8"/>
    </row>
    <row r="50" spans="1:7" x14ac:dyDescent="0.3">
      <c r="A50" s="23"/>
      <c r="B50" s="8"/>
      <c r="C50" s="8"/>
      <c r="D50" s="8"/>
      <c r="E50" s="8"/>
      <c r="F50" s="8"/>
      <c r="G50" s="8"/>
    </row>
    <row r="51" spans="1:7" x14ac:dyDescent="0.3">
      <c r="A51" s="23"/>
      <c r="B51" s="8"/>
      <c r="C51" s="8"/>
      <c r="D51" s="8"/>
      <c r="E51" s="8"/>
      <c r="F51" s="8"/>
      <c r="G51" s="8"/>
    </row>
    <row r="52" spans="1:7" x14ac:dyDescent="0.3">
      <c r="A52" s="23"/>
      <c r="B52" s="8"/>
      <c r="C52" s="8"/>
      <c r="D52" s="8"/>
      <c r="E52" s="8"/>
      <c r="F52" s="8"/>
      <c r="G52" s="8"/>
    </row>
    <row r="53" spans="1:7" x14ac:dyDescent="0.3">
      <c r="A53" s="23"/>
      <c r="B53" s="8"/>
      <c r="C53" s="8"/>
      <c r="D53" s="8"/>
      <c r="E53" s="8"/>
      <c r="F53" s="8"/>
      <c r="G53" s="8"/>
    </row>
    <row r="54" spans="1:7" x14ac:dyDescent="0.3">
      <c r="A54" s="23"/>
      <c r="B54" s="8"/>
      <c r="C54" s="8"/>
      <c r="D54" s="8"/>
      <c r="E54" s="8"/>
      <c r="F54" s="8"/>
      <c r="G54" s="8"/>
    </row>
    <row r="55" spans="1:7" x14ac:dyDescent="0.3">
      <c r="A55" s="23"/>
      <c r="B55" s="8"/>
      <c r="C55" s="8"/>
      <c r="D55" s="8"/>
      <c r="E55" s="8"/>
      <c r="F55" s="8"/>
      <c r="G55" s="8"/>
    </row>
    <row r="56" spans="1:7" x14ac:dyDescent="0.3">
      <c r="A56" s="23"/>
      <c r="B56" s="8"/>
      <c r="C56" s="8"/>
      <c r="D56" s="8"/>
      <c r="E56" s="8"/>
      <c r="F56" s="8"/>
      <c r="G56" s="8"/>
    </row>
    <row r="57" spans="1:7" x14ac:dyDescent="0.3">
      <c r="A57" s="23"/>
      <c r="B57" s="8"/>
      <c r="C57" s="8"/>
      <c r="D57" s="8"/>
      <c r="E57" s="8"/>
      <c r="F57" s="8"/>
      <c r="G57" s="8"/>
    </row>
    <row r="58" spans="1:7" x14ac:dyDescent="0.3">
      <c r="A58" s="23"/>
      <c r="B58" s="8"/>
      <c r="C58" s="8"/>
      <c r="D58" s="8"/>
      <c r="E58" s="8"/>
      <c r="F58" s="8"/>
      <c r="G58" s="8"/>
    </row>
    <row r="59" spans="1:7" x14ac:dyDescent="0.3">
      <c r="A59" s="23"/>
      <c r="B59" s="8"/>
      <c r="C59" s="8"/>
      <c r="D59" s="8"/>
      <c r="E59" s="8"/>
      <c r="F59" s="8"/>
      <c r="G59" s="8"/>
    </row>
    <row r="60" spans="1:7" x14ac:dyDescent="0.3">
      <c r="A60" s="23"/>
      <c r="B60" s="8"/>
      <c r="C60" s="8"/>
      <c r="D60" s="8"/>
      <c r="E60" s="8"/>
      <c r="F60" s="8"/>
      <c r="G60" s="8"/>
    </row>
    <row r="61" spans="1:7" x14ac:dyDescent="0.3">
      <c r="A61" s="23"/>
      <c r="B61" s="8"/>
      <c r="C61" s="8"/>
      <c r="D61" s="8"/>
      <c r="E61" s="8"/>
      <c r="F61" s="8"/>
      <c r="G61" s="8"/>
    </row>
    <row r="62" spans="1:7" x14ac:dyDescent="0.3">
      <c r="A62" s="23"/>
      <c r="B62" s="8"/>
      <c r="C62" s="8"/>
      <c r="D62" s="8"/>
      <c r="E62" s="8"/>
      <c r="F62" s="8"/>
      <c r="G62" s="8"/>
    </row>
    <row r="63" spans="1:7" x14ac:dyDescent="0.3">
      <c r="A63" s="23"/>
      <c r="B63" s="8"/>
      <c r="C63" s="8"/>
      <c r="D63" s="8"/>
      <c r="E63" s="8"/>
      <c r="F63" s="8"/>
      <c r="G63" s="8"/>
    </row>
    <row r="64" spans="1:7" x14ac:dyDescent="0.3">
      <c r="A64" s="23"/>
      <c r="B64" s="8"/>
      <c r="C64" s="8"/>
      <c r="D64" s="8"/>
      <c r="E64" s="8"/>
      <c r="F64" s="8"/>
      <c r="G64" s="8"/>
    </row>
    <row r="65" spans="1:7" x14ac:dyDescent="0.3">
      <c r="A65" s="23"/>
      <c r="B65" s="8"/>
      <c r="C65" s="8"/>
      <c r="D65" s="8"/>
      <c r="E65" s="8"/>
      <c r="F65" s="8"/>
      <c r="G65" s="8"/>
    </row>
    <row r="66" spans="1:7" x14ac:dyDescent="0.3">
      <c r="A66" s="23"/>
      <c r="B66" s="8"/>
      <c r="C66" s="8"/>
      <c r="D66" s="8"/>
      <c r="E66" s="8"/>
      <c r="F66" s="8"/>
      <c r="G66" s="8"/>
    </row>
    <row r="67" spans="1:7" x14ac:dyDescent="0.3">
      <c r="A67" s="23"/>
      <c r="B67" s="8"/>
      <c r="C67" s="8"/>
      <c r="D67" s="8"/>
      <c r="E67" s="8"/>
      <c r="F67" s="8"/>
      <c r="G67" s="8"/>
    </row>
    <row r="68" spans="1:7" x14ac:dyDescent="0.3">
      <c r="A68" s="23"/>
      <c r="B68" s="8"/>
      <c r="C68" s="8"/>
      <c r="D68" s="8"/>
      <c r="E68" s="8"/>
      <c r="F68" s="8"/>
      <c r="G68" s="8"/>
    </row>
    <row r="69" spans="1:7" x14ac:dyDescent="0.3">
      <c r="A69" s="23"/>
      <c r="B69" s="8"/>
      <c r="C69" s="8"/>
      <c r="D69" s="8"/>
      <c r="E69" s="8"/>
      <c r="F69" s="8"/>
      <c r="G69" s="8"/>
    </row>
    <row r="70" spans="1:7" x14ac:dyDescent="0.3">
      <c r="A70" s="23"/>
      <c r="B70" s="8"/>
      <c r="C70" s="8"/>
      <c r="D70" s="8"/>
      <c r="E70" s="8"/>
      <c r="F70" s="8"/>
      <c r="G70" s="8"/>
    </row>
    <row r="71" spans="1:7" x14ac:dyDescent="0.3">
      <c r="A71" s="23"/>
      <c r="B71" s="8"/>
      <c r="C71" s="8"/>
      <c r="D71" s="8"/>
      <c r="E71" s="8"/>
      <c r="F71" s="8"/>
      <c r="G71" s="8"/>
    </row>
    <row r="72" spans="1:7" x14ac:dyDescent="0.3">
      <c r="A72" s="23"/>
      <c r="B72" s="8"/>
      <c r="C72" s="8"/>
      <c r="D72" s="8"/>
      <c r="E72" s="8"/>
      <c r="F72" s="8"/>
      <c r="G72" s="8"/>
    </row>
    <row r="73" spans="1:7" x14ac:dyDescent="0.3">
      <c r="A73" s="23"/>
      <c r="B73" s="8"/>
      <c r="C73" s="8"/>
      <c r="D73" s="8"/>
      <c r="E73" s="8"/>
      <c r="F73" s="8"/>
      <c r="G73" s="8"/>
    </row>
    <row r="74" spans="1:7" x14ac:dyDescent="0.3">
      <c r="A74" s="23"/>
      <c r="B74" s="8"/>
      <c r="C74" s="8"/>
      <c r="D74" s="8"/>
      <c r="E74" s="8"/>
      <c r="F74" s="8"/>
      <c r="G74" s="8"/>
    </row>
    <row r="75" spans="1:7" x14ac:dyDescent="0.3">
      <c r="A75" s="23"/>
      <c r="B75" s="8"/>
      <c r="C75" s="8"/>
      <c r="D75" s="8"/>
      <c r="E75" s="8"/>
      <c r="F75" s="8"/>
      <c r="G75" s="8"/>
    </row>
    <row r="76" spans="1:7" x14ac:dyDescent="0.3">
      <c r="A76" s="23"/>
      <c r="B76" s="8"/>
      <c r="C76" s="8"/>
      <c r="D76" s="8"/>
      <c r="E76" s="8"/>
      <c r="F76" s="8"/>
      <c r="G76" s="8"/>
    </row>
    <row r="77" spans="1:7" x14ac:dyDescent="0.3">
      <c r="A77" s="23"/>
      <c r="B77" s="8"/>
      <c r="C77" s="8"/>
      <c r="D77" s="8"/>
      <c r="E77" s="8"/>
      <c r="F77" s="8"/>
      <c r="G77" s="8"/>
    </row>
    <row r="78" spans="1:7" x14ac:dyDescent="0.3">
      <c r="A78" s="23"/>
      <c r="B78" s="8"/>
      <c r="C78" s="8"/>
      <c r="D78" s="8"/>
      <c r="E78" s="8"/>
      <c r="F78" s="8"/>
      <c r="G78" s="8"/>
    </row>
    <row r="79" spans="1:7" x14ac:dyDescent="0.3">
      <c r="A79" s="23"/>
      <c r="B79" s="8"/>
      <c r="C79" s="8"/>
      <c r="D79" s="8"/>
      <c r="E79" s="8"/>
      <c r="F79" s="8"/>
      <c r="G79" s="8"/>
    </row>
    <row r="80" spans="1:7" x14ac:dyDescent="0.3">
      <c r="A80" s="23"/>
      <c r="B80" s="8"/>
      <c r="C80" s="8"/>
      <c r="D80" s="8"/>
      <c r="E80" s="8"/>
      <c r="F80" s="8"/>
      <c r="G80" s="8"/>
    </row>
    <row r="81" spans="1:7" x14ac:dyDescent="0.3">
      <c r="A81" s="23"/>
      <c r="B81" s="8"/>
      <c r="C81" s="8"/>
      <c r="D81" s="8"/>
      <c r="E81" s="8"/>
      <c r="F81" s="8"/>
      <c r="G81" s="8"/>
    </row>
    <row r="82" spans="1:7" x14ac:dyDescent="0.3">
      <c r="A82" s="23"/>
      <c r="B82" s="8"/>
      <c r="C82" s="8"/>
      <c r="D82" s="8"/>
      <c r="E82" s="8"/>
      <c r="F82" s="8"/>
      <c r="G82" s="8"/>
    </row>
    <row r="83" spans="1:7" x14ac:dyDescent="0.3">
      <c r="A83" s="23"/>
      <c r="B83" s="8"/>
      <c r="C83" s="8"/>
      <c r="D83" s="8"/>
      <c r="E83" s="8"/>
      <c r="F83" s="8"/>
      <c r="G83" s="8"/>
    </row>
    <row r="84" spans="1:7" x14ac:dyDescent="0.3">
      <c r="A84" s="23"/>
      <c r="B84" s="8"/>
      <c r="C84" s="8"/>
      <c r="D84" s="8"/>
      <c r="E84" s="8"/>
      <c r="F84" s="8"/>
      <c r="G84" s="8"/>
    </row>
    <row r="85" spans="1:7" x14ac:dyDescent="0.3">
      <c r="A85" s="23"/>
      <c r="B85" s="8"/>
      <c r="C85" s="8"/>
      <c r="D85" s="8"/>
      <c r="E85" s="8"/>
      <c r="F85" s="8"/>
      <c r="G85" s="8"/>
    </row>
    <row r="86" spans="1:7" x14ac:dyDescent="0.3">
      <c r="A86" s="23"/>
      <c r="B86" s="8"/>
      <c r="C86" s="8"/>
      <c r="D86" s="8"/>
      <c r="E86" s="8"/>
      <c r="F86" s="8"/>
      <c r="G86" s="8"/>
    </row>
    <row r="87" spans="1:7" x14ac:dyDescent="0.3">
      <c r="A87" s="23"/>
      <c r="B87" s="8"/>
      <c r="C87" s="8"/>
      <c r="D87" s="8"/>
      <c r="E87" s="8"/>
      <c r="F87" s="8"/>
      <c r="G87" s="8"/>
    </row>
    <row r="88" spans="1:7" x14ac:dyDescent="0.3">
      <c r="A88" s="23"/>
      <c r="B88" s="8"/>
      <c r="C88" s="8"/>
      <c r="D88" s="8"/>
      <c r="E88" s="8"/>
      <c r="F88" s="8"/>
      <c r="G88" s="8"/>
    </row>
    <row r="89" spans="1:7" x14ac:dyDescent="0.3">
      <c r="A89" s="23"/>
      <c r="B89" s="8"/>
      <c r="C89" s="8"/>
      <c r="D89" s="8"/>
      <c r="E89" s="8"/>
      <c r="F89" s="8"/>
      <c r="G89" s="8"/>
    </row>
    <row r="90" spans="1:7" x14ac:dyDescent="0.3">
      <c r="A90" s="23"/>
      <c r="B90" s="8"/>
      <c r="C90" s="8"/>
      <c r="D90" s="8"/>
      <c r="E90" s="8"/>
      <c r="F90" s="8"/>
      <c r="G90" s="8"/>
    </row>
    <row r="91" spans="1:7" x14ac:dyDescent="0.3">
      <c r="A91" s="23"/>
      <c r="B91" s="8"/>
      <c r="C91" s="8"/>
      <c r="D91" s="8"/>
      <c r="E91" s="8"/>
      <c r="F91" s="8"/>
      <c r="G91" s="8"/>
    </row>
    <row r="92" spans="1:7" x14ac:dyDescent="0.3">
      <c r="A92" s="23"/>
      <c r="B92" s="8"/>
      <c r="C92" s="8"/>
      <c r="D92" s="8"/>
      <c r="E92" s="8"/>
      <c r="F92" s="8"/>
      <c r="G92" s="8"/>
    </row>
    <row r="93" spans="1:7" x14ac:dyDescent="0.3">
      <c r="A93" s="23"/>
      <c r="B93" s="8"/>
      <c r="C93" s="8"/>
      <c r="D93" s="8"/>
      <c r="E93" s="8"/>
      <c r="F93" s="8"/>
      <c r="G93" s="8"/>
    </row>
    <row r="94" spans="1:7" x14ac:dyDescent="0.3">
      <c r="A94" s="23"/>
      <c r="B94" s="8"/>
      <c r="C94" s="8"/>
      <c r="D94" s="8"/>
      <c r="E94" s="8"/>
      <c r="F94" s="8"/>
      <c r="G94" s="8"/>
    </row>
    <row r="95" spans="1:7" x14ac:dyDescent="0.3">
      <c r="A95" s="23"/>
      <c r="B95" s="8"/>
      <c r="C95" s="8"/>
      <c r="D95" s="8"/>
      <c r="E95" s="8"/>
      <c r="F95" s="8"/>
      <c r="G95" s="8"/>
    </row>
    <row r="96" spans="1:7" x14ac:dyDescent="0.3">
      <c r="A96" s="23"/>
      <c r="B96" s="8"/>
      <c r="C96" s="8"/>
      <c r="D96" s="8"/>
      <c r="E96" s="8"/>
      <c r="F96" s="8"/>
      <c r="G96" s="8"/>
    </row>
    <row r="97" spans="1:7" x14ac:dyDescent="0.3">
      <c r="A97" s="23"/>
      <c r="B97" s="8"/>
      <c r="C97" s="8"/>
      <c r="D97" s="8"/>
      <c r="E97" s="8"/>
      <c r="F97" s="8"/>
      <c r="G97" s="8"/>
    </row>
    <row r="98" spans="1:7" x14ac:dyDescent="0.3">
      <c r="A98" s="23"/>
      <c r="B98" s="8"/>
      <c r="C98" s="8"/>
      <c r="D98" s="8"/>
      <c r="E98" s="8"/>
      <c r="F98" s="8"/>
      <c r="G98" s="8"/>
    </row>
    <row r="99" spans="1:7" x14ac:dyDescent="0.3">
      <c r="A99" s="23"/>
      <c r="B99" s="8"/>
      <c r="C99" s="8"/>
      <c r="D99" s="8"/>
      <c r="E99" s="8"/>
      <c r="F99" s="8"/>
      <c r="G99" s="8"/>
    </row>
    <row r="100" spans="1:7" x14ac:dyDescent="0.3">
      <c r="A100" s="23"/>
      <c r="B100" s="8"/>
      <c r="C100" s="8"/>
      <c r="D100" s="8"/>
      <c r="E100" s="8"/>
      <c r="F100" s="8"/>
      <c r="G100" s="8"/>
    </row>
    <row r="101" spans="1:7" x14ac:dyDescent="0.3">
      <c r="A101" s="23"/>
      <c r="B101" s="8"/>
      <c r="C101" s="8"/>
      <c r="D101" s="8"/>
      <c r="E101" s="8"/>
      <c r="F101" s="8"/>
      <c r="G101" s="8"/>
    </row>
    <row r="102" spans="1:7" x14ac:dyDescent="0.3">
      <c r="A102" s="23"/>
      <c r="B102" s="8"/>
      <c r="C102" s="8"/>
      <c r="D102" s="8"/>
      <c r="E102" s="8"/>
      <c r="F102" s="8"/>
      <c r="G102" s="8"/>
    </row>
    <row r="103" spans="1:7" x14ac:dyDescent="0.3">
      <c r="A103" s="23"/>
      <c r="B103" s="8"/>
      <c r="C103" s="8"/>
      <c r="D103" s="8"/>
      <c r="E103" s="8"/>
      <c r="F103" s="8"/>
      <c r="G103" s="8"/>
    </row>
    <row r="104" spans="1:7" x14ac:dyDescent="0.3">
      <c r="A104" s="23"/>
      <c r="B104" s="8"/>
      <c r="C104" s="8"/>
      <c r="D104" s="8"/>
      <c r="E104" s="8"/>
      <c r="F104" s="8"/>
      <c r="G104" s="8"/>
    </row>
    <row r="105" spans="1:7" x14ac:dyDescent="0.3">
      <c r="A105" s="23"/>
      <c r="B105" s="8"/>
      <c r="C105" s="8"/>
      <c r="D105" s="8"/>
      <c r="E105" s="8"/>
      <c r="F105" s="8"/>
      <c r="G105" s="8"/>
    </row>
    <row r="106" spans="1:7" x14ac:dyDescent="0.3">
      <c r="A106" s="23"/>
      <c r="B106" s="8"/>
      <c r="C106" s="8"/>
      <c r="D106" s="8"/>
      <c r="E106" s="8"/>
      <c r="F106" s="8"/>
      <c r="G106" s="8"/>
    </row>
    <row r="107" spans="1:7" x14ac:dyDescent="0.3">
      <c r="A107" s="23"/>
      <c r="B107" s="8"/>
      <c r="C107" s="8"/>
      <c r="D107" s="8"/>
      <c r="E107" s="8"/>
      <c r="F107" s="8"/>
      <c r="G107" s="8"/>
    </row>
    <row r="108" spans="1:7" x14ac:dyDescent="0.3">
      <c r="A108" s="23"/>
      <c r="B108" s="8"/>
      <c r="C108" s="8"/>
      <c r="D108" s="8"/>
      <c r="E108" s="8"/>
      <c r="F108" s="8"/>
      <c r="G108" s="8"/>
    </row>
    <row r="109" spans="1:7" x14ac:dyDescent="0.3">
      <c r="A109" s="23"/>
      <c r="B109" s="8"/>
      <c r="C109" s="8"/>
      <c r="D109" s="8"/>
      <c r="E109" s="8"/>
      <c r="F109" s="8"/>
      <c r="G109" s="8"/>
    </row>
    <row r="110" spans="1:7" x14ac:dyDescent="0.3">
      <c r="A110" s="23"/>
      <c r="B110" s="8"/>
      <c r="C110" s="8"/>
      <c r="D110" s="8"/>
      <c r="E110" s="8"/>
      <c r="F110" s="8"/>
      <c r="G110" s="8"/>
    </row>
    <row r="111" spans="1:7" x14ac:dyDescent="0.3">
      <c r="A111" s="23"/>
      <c r="B111" s="8"/>
      <c r="C111" s="8"/>
      <c r="D111" s="8"/>
      <c r="E111" s="8"/>
      <c r="F111" s="8"/>
      <c r="G111" s="8"/>
    </row>
    <row r="112" spans="1:7" x14ac:dyDescent="0.3">
      <c r="A112" s="23"/>
      <c r="B112" s="8"/>
      <c r="C112" s="8"/>
      <c r="D112" s="8"/>
      <c r="E112" s="8"/>
      <c r="F112" s="8"/>
      <c r="G112" s="8"/>
    </row>
    <row r="113" spans="1:7" x14ac:dyDescent="0.3">
      <c r="A113" s="23"/>
      <c r="B113" s="8"/>
      <c r="C113" s="8"/>
      <c r="D113" s="8"/>
      <c r="E113" s="8"/>
      <c r="F113" s="8"/>
      <c r="G113" s="8"/>
    </row>
    <row r="114" spans="1:7" x14ac:dyDescent="0.3">
      <c r="A114" s="23"/>
      <c r="B114" s="8"/>
      <c r="C114" s="8"/>
      <c r="D114" s="8"/>
      <c r="E114" s="8"/>
      <c r="F114" s="8"/>
      <c r="G114" s="8"/>
    </row>
    <row r="115" spans="1:7" x14ac:dyDescent="0.3">
      <c r="A115" s="23"/>
      <c r="B115" s="8"/>
      <c r="C115" s="8"/>
      <c r="D115" s="8"/>
      <c r="E115" s="8"/>
      <c r="F115" s="8"/>
      <c r="G115" s="8"/>
    </row>
    <row r="116" spans="1:7" x14ac:dyDescent="0.3">
      <c r="A116" s="23"/>
      <c r="B116" s="8"/>
      <c r="C116" s="8"/>
      <c r="D116" s="8"/>
      <c r="E116" s="8"/>
      <c r="F116" s="8"/>
      <c r="G116" s="8"/>
    </row>
    <row r="117" spans="1:7" x14ac:dyDescent="0.3">
      <c r="A117" s="23"/>
      <c r="B117" s="8"/>
      <c r="C117" s="8"/>
      <c r="D117" s="8"/>
      <c r="E117" s="8"/>
      <c r="F117" s="8"/>
      <c r="G117" s="8"/>
    </row>
    <row r="118" spans="1:7" x14ac:dyDescent="0.3">
      <c r="A118" s="23"/>
      <c r="B118" s="8"/>
      <c r="C118" s="8"/>
      <c r="D118" s="8"/>
      <c r="E118" s="8"/>
      <c r="F118" s="8"/>
      <c r="G118" s="8"/>
    </row>
    <row r="119" spans="1:7" x14ac:dyDescent="0.3">
      <c r="A119" s="23"/>
      <c r="B119" s="8"/>
      <c r="C119" s="8"/>
      <c r="D119" s="8"/>
      <c r="E119" s="8"/>
      <c r="F119" s="8"/>
      <c r="G119" s="8"/>
    </row>
    <row r="120" spans="1:7" x14ac:dyDescent="0.3">
      <c r="A120" s="23"/>
      <c r="B120" s="8"/>
      <c r="C120" s="8"/>
      <c r="D120" s="8"/>
      <c r="E120" s="8"/>
      <c r="F120" s="8"/>
      <c r="G120" s="8"/>
    </row>
    <row r="121" spans="1:7" x14ac:dyDescent="0.3">
      <c r="A121" s="23"/>
      <c r="B121" s="8"/>
      <c r="C121" s="8"/>
      <c r="D121" s="8"/>
      <c r="E121" s="8"/>
      <c r="F121" s="8"/>
      <c r="G121" s="8"/>
    </row>
    <row r="122" spans="1:7" x14ac:dyDescent="0.3">
      <c r="A122" s="23"/>
      <c r="B122" s="8"/>
      <c r="C122" s="8"/>
      <c r="D122" s="8"/>
      <c r="E122" s="8"/>
      <c r="F122" s="8"/>
      <c r="G122" s="8"/>
    </row>
    <row r="123" spans="1:7" x14ac:dyDescent="0.3">
      <c r="A123" s="23"/>
      <c r="B123" s="8"/>
      <c r="C123" s="8"/>
      <c r="D123" s="8"/>
      <c r="E123" s="8"/>
      <c r="F123" s="8"/>
      <c r="G123" s="8"/>
    </row>
    <row r="124" spans="1:7" x14ac:dyDescent="0.3">
      <c r="A124" s="23"/>
      <c r="B124" s="8"/>
      <c r="C124" s="8"/>
      <c r="D124" s="8"/>
      <c r="E124" s="8"/>
      <c r="F124" s="8"/>
      <c r="G124" s="8"/>
    </row>
    <row r="125" spans="1:7" x14ac:dyDescent="0.3">
      <c r="A125" s="23"/>
      <c r="B125" s="8"/>
      <c r="C125" s="8"/>
      <c r="D125" s="8"/>
      <c r="E125" s="8"/>
      <c r="F125" s="8"/>
      <c r="G125" s="8"/>
    </row>
    <row r="126" spans="1:7" x14ac:dyDescent="0.3">
      <c r="A126" s="23"/>
      <c r="B126" s="8"/>
      <c r="C126" s="8"/>
      <c r="D126" s="8"/>
      <c r="E126" s="8"/>
      <c r="F126" s="8"/>
      <c r="G126" s="8"/>
    </row>
    <row r="127" spans="1:7" x14ac:dyDescent="0.3">
      <c r="A127" s="23"/>
      <c r="B127" s="8"/>
      <c r="C127" s="8"/>
      <c r="D127" s="8"/>
      <c r="E127" s="8"/>
      <c r="F127" s="8"/>
      <c r="G127" s="8"/>
    </row>
    <row r="128" spans="1:7" x14ac:dyDescent="0.3">
      <c r="A128" s="23"/>
      <c r="B128" s="8"/>
      <c r="C128" s="8"/>
      <c r="D128" s="8"/>
      <c r="E128" s="8"/>
      <c r="F128" s="8"/>
      <c r="G128" s="8"/>
    </row>
    <row r="129" spans="1:7" x14ac:dyDescent="0.3">
      <c r="A129" s="23"/>
      <c r="B129" s="8"/>
      <c r="C129" s="8"/>
      <c r="D129" s="8"/>
      <c r="E129" s="8"/>
      <c r="F129" s="8"/>
      <c r="G129" s="8"/>
    </row>
    <row r="130" spans="1:7" x14ac:dyDescent="0.3">
      <c r="A130" s="23"/>
      <c r="B130" s="8"/>
      <c r="C130" s="8"/>
      <c r="D130" s="8"/>
      <c r="E130" s="8"/>
      <c r="F130" s="8"/>
      <c r="G130" s="8"/>
    </row>
    <row r="131" spans="1:7" x14ac:dyDescent="0.3">
      <c r="A131" s="23"/>
      <c r="B131" s="8"/>
      <c r="C131" s="8"/>
      <c r="D131" s="8"/>
      <c r="E131" s="8"/>
      <c r="F131" s="8"/>
      <c r="G131" s="8"/>
    </row>
    <row r="132" spans="1:7" x14ac:dyDescent="0.3">
      <c r="A132" s="23"/>
      <c r="B132" s="8"/>
      <c r="C132" s="8"/>
      <c r="D132" s="8"/>
      <c r="E132" s="8"/>
      <c r="F132" s="8"/>
      <c r="G132" s="8"/>
    </row>
    <row r="133" spans="1:7" x14ac:dyDescent="0.3">
      <c r="A133" s="23"/>
      <c r="B133" s="8"/>
      <c r="C133" s="8"/>
      <c r="D133" s="8"/>
      <c r="E133" s="8"/>
      <c r="F133" s="8"/>
      <c r="G133" s="8"/>
    </row>
    <row r="134" spans="1:7" x14ac:dyDescent="0.3">
      <c r="A134" s="23"/>
      <c r="B134" s="8"/>
      <c r="C134" s="8"/>
      <c r="D134" s="8"/>
      <c r="E134" s="8"/>
      <c r="F134" s="8"/>
      <c r="G134" s="8"/>
    </row>
    <row r="135" spans="1:7" x14ac:dyDescent="0.3">
      <c r="A135" s="23"/>
      <c r="B135" s="8"/>
      <c r="C135" s="8"/>
      <c r="D135" s="8"/>
      <c r="E135" s="8"/>
      <c r="F135" s="8"/>
      <c r="G135" s="8"/>
    </row>
    <row r="136" spans="1:7" x14ac:dyDescent="0.3">
      <c r="A136" s="23"/>
      <c r="B136" s="8"/>
      <c r="C136" s="8"/>
      <c r="D136" s="8"/>
      <c r="E136" s="8"/>
      <c r="F136" s="8"/>
      <c r="G136" s="8"/>
    </row>
    <row r="137" spans="1:7" x14ac:dyDescent="0.3">
      <c r="A137" s="23"/>
      <c r="B137" s="8"/>
      <c r="C137" s="8"/>
      <c r="D137" s="8"/>
      <c r="E137" s="8"/>
      <c r="F137" s="8"/>
      <c r="G137" s="8"/>
    </row>
    <row r="138" spans="1:7" x14ac:dyDescent="0.3">
      <c r="A138" s="23"/>
      <c r="B138" s="8"/>
      <c r="C138" s="8"/>
      <c r="D138" s="8"/>
      <c r="E138" s="8"/>
      <c r="F138" s="8"/>
      <c r="G138" s="8"/>
    </row>
    <row r="139" spans="1:7" x14ac:dyDescent="0.3">
      <c r="A139" s="23"/>
      <c r="B139" s="8"/>
      <c r="C139" s="8"/>
      <c r="D139" s="8"/>
      <c r="E139" s="8"/>
      <c r="F139" s="8"/>
      <c r="G139" s="8"/>
    </row>
    <row r="140" spans="1:7" x14ac:dyDescent="0.3">
      <c r="A140" s="23"/>
      <c r="B140" s="8"/>
      <c r="C140" s="8"/>
      <c r="D140" s="8"/>
      <c r="E140" s="8"/>
      <c r="F140" s="8"/>
      <c r="G140" s="8"/>
    </row>
    <row r="141" spans="1:7" x14ac:dyDescent="0.3">
      <c r="A141" s="23"/>
      <c r="B141" s="8"/>
      <c r="C141" s="8"/>
      <c r="D141" s="8"/>
      <c r="E141" s="8"/>
      <c r="F141" s="8"/>
      <c r="G141" s="8"/>
    </row>
    <row r="142" spans="1:7" x14ac:dyDescent="0.3">
      <c r="A142" s="23"/>
      <c r="B142" s="8"/>
      <c r="C142" s="8"/>
      <c r="D142" s="8"/>
      <c r="E142" s="8"/>
      <c r="F142" s="8"/>
      <c r="G142" s="8"/>
    </row>
    <row r="143" spans="1:7" x14ac:dyDescent="0.3">
      <c r="A143" s="23"/>
      <c r="B143" s="8"/>
      <c r="C143" s="8"/>
      <c r="D143" s="8"/>
      <c r="E143" s="8"/>
      <c r="F143" s="8"/>
      <c r="G143" s="8"/>
    </row>
    <row r="144" spans="1:7" x14ac:dyDescent="0.3">
      <c r="A144" s="23"/>
      <c r="B144" s="8"/>
      <c r="C144" s="8"/>
      <c r="D144" s="8"/>
      <c r="E144" s="8"/>
      <c r="F144" s="8"/>
      <c r="G144" s="8"/>
    </row>
    <row r="145" spans="1:7" x14ac:dyDescent="0.3">
      <c r="A145" s="23"/>
      <c r="B145" s="8"/>
      <c r="C145" s="8"/>
      <c r="D145" s="8"/>
      <c r="E145" s="8"/>
      <c r="F145" s="8"/>
      <c r="G145" s="8"/>
    </row>
    <row r="146" spans="1:7" x14ac:dyDescent="0.3">
      <c r="A146" s="23"/>
      <c r="B146" s="8"/>
      <c r="C146" s="8"/>
      <c r="D146" s="8"/>
      <c r="E146" s="8"/>
      <c r="F146" s="8"/>
      <c r="G146" s="8"/>
    </row>
    <row r="147" spans="1:7" x14ac:dyDescent="0.3">
      <c r="A147" s="23"/>
      <c r="B147" s="8"/>
      <c r="C147" s="8"/>
      <c r="D147" s="8"/>
      <c r="E147" s="8"/>
      <c r="F147" s="8"/>
      <c r="G147" s="8"/>
    </row>
    <row r="148" spans="1:7" x14ac:dyDescent="0.3">
      <c r="A148" s="23"/>
      <c r="B148" s="8"/>
      <c r="C148" s="8"/>
      <c r="D148" s="8"/>
      <c r="E148" s="8"/>
      <c r="F148" s="8"/>
      <c r="G148" s="8"/>
    </row>
    <row r="149" spans="1:7" x14ac:dyDescent="0.3">
      <c r="A149" s="23"/>
      <c r="B149" s="8"/>
      <c r="C149" s="8"/>
      <c r="D149" s="8"/>
      <c r="E149" s="8"/>
      <c r="F149" s="8"/>
      <c r="G149" s="8"/>
    </row>
    <row r="150" spans="1:7" x14ac:dyDescent="0.3">
      <c r="A150" s="23"/>
      <c r="B150" s="8"/>
      <c r="C150" s="8"/>
      <c r="D150" s="8"/>
      <c r="E150" s="8"/>
      <c r="F150" s="8"/>
      <c r="G150" s="8"/>
    </row>
    <row r="151" spans="1:7" x14ac:dyDescent="0.3">
      <c r="A151" s="23"/>
      <c r="B151" s="8"/>
      <c r="C151" s="8"/>
      <c r="D151" s="8"/>
      <c r="E151" s="8"/>
      <c r="F151" s="8"/>
      <c r="G151" s="8"/>
    </row>
    <row r="152" spans="1:7" x14ac:dyDescent="0.3">
      <c r="A152" s="23"/>
      <c r="B152" s="8"/>
      <c r="C152" s="8"/>
      <c r="D152" s="8"/>
      <c r="E152" s="8"/>
      <c r="F152" s="8"/>
      <c r="G152" s="8"/>
    </row>
    <row r="153" spans="1:7" x14ac:dyDescent="0.3">
      <c r="A153" s="23"/>
      <c r="B153" s="8"/>
      <c r="C153" s="8"/>
      <c r="D153" s="8"/>
      <c r="E153" s="8"/>
      <c r="F153" s="8"/>
      <c r="G153" s="8"/>
    </row>
    <row r="154" spans="1:7" x14ac:dyDescent="0.3">
      <c r="A154" s="23"/>
      <c r="B154" s="8"/>
      <c r="C154" s="8"/>
      <c r="D154" s="8"/>
      <c r="E154" s="8"/>
      <c r="F154" s="8"/>
      <c r="G154" s="8"/>
    </row>
    <row r="155" spans="1:7" x14ac:dyDescent="0.3">
      <c r="A155" s="23"/>
      <c r="B155" s="8"/>
      <c r="C155" s="8"/>
      <c r="D155" s="8"/>
      <c r="E155" s="8"/>
      <c r="F155" s="8"/>
      <c r="G155" s="8"/>
    </row>
    <row r="156" spans="1:7" x14ac:dyDescent="0.3">
      <c r="A156" s="23"/>
      <c r="B156" s="8"/>
      <c r="C156" s="8"/>
      <c r="D156" s="8"/>
      <c r="E156" s="8"/>
      <c r="F156" s="8"/>
      <c r="G156" s="8"/>
    </row>
    <row r="157" spans="1:7" x14ac:dyDescent="0.3">
      <c r="A157" s="23"/>
      <c r="B157" s="8"/>
      <c r="C157" s="8"/>
      <c r="D157" s="8"/>
      <c r="E157" s="8"/>
      <c r="F157" s="8"/>
      <c r="G157" s="8"/>
    </row>
    <row r="158" spans="1:7" x14ac:dyDescent="0.3">
      <c r="A158" s="23"/>
      <c r="B158" s="8"/>
      <c r="C158" s="8"/>
      <c r="D158" s="8"/>
      <c r="E158" s="8"/>
      <c r="F158" s="8"/>
      <c r="G158" s="8"/>
    </row>
    <row r="159" spans="1:7" x14ac:dyDescent="0.3">
      <c r="A159" s="23"/>
      <c r="B159" s="8"/>
      <c r="C159" s="8"/>
      <c r="D159" s="8"/>
      <c r="E159" s="8"/>
      <c r="F159" s="8"/>
      <c r="G159" s="8"/>
    </row>
    <row r="160" spans="1:7" x14ac:dyDescent="0.3">
      <c r="A160" s="23"/>
      <c r="B160" s="8"/>
      <c r="C160" s="8"/>
      <c r="D160" s="8"/>
      <c r="E160" s="8"/>
      <c r="F160" s="8"/>
      <c r="G160" s="8"/>
    </row>
    <row r="161" spans="1:7" x14ac:dyDescent="0.3">
      <c r="A161" s="23"/>
      <c r="B161" s="8"/>
      <c r="C161" s="8"/>
      <c r="D161" s="8"/>
      <c r="E161" s="8"/>
      <c r="F161" s="8"/>
      <c r="G161" s="8"/>
    </row>
    <row r="162" spans="1:7" x14ac:dyDescent="0.3">
      <c r="A162" s="23"/>
      <c r="B162" s="8"/>
      <c r="C162" s="8"/>
      <c r="D162" s="8"/>
      <c r="E162" s="8"/>
      <c r="F162" s="8"/>
      <c r="G162" s="8"/>
    </row>
    <row r="163" spans="1:7" x14ac:dyDescent="0.3">
      <c r="A163" s="23"/>
      <c r="B163" s="8"/>
      <c r="C163" s="8"/>
      <c r="D163" s="8"/>
      <c r="E163" s="8"/>
      <c r="F163" s="8"/>
      <c r="G163" s="8"/>
    </row>
    <row r="164" spans="1:7" x14ac:dyDescent="0.3">
      <c r="A164" s="23"/>
      <c r="B164" s="8"/>
      <c r="C164" s="8"/>
      <c r="D164" s="8"/>
      <c r="E164" s="8"/>
      <c r="F164" s="8"/>
      <c r="G164" s="8"/>
    </row>
    <row r="165" spans="1:7" x14ac:dyDescent="0.3">
      <c r="A165" s="23"/>
      <c r="B165" s="8"/>
      <c r="C165" s="8"/>
      <c r="D165" s="8"/>
      <c r="E165" s="8"/>
      <c r="F165" s="8"/>
      <c r="G165" s="8"/>
    </row>
    <row r="166" spans="1:7" x14ac:dyDescent="0.3">
      <c r="A166" s="23"/>
      <c r="B166" s="8"/>
      <c r="C166" s="8"/>
      <c r="D166" s="8"/>
      <c r="E166" s="8"/>
      <c r="F166" s="8"/>
      <c r="G166" s="8"/>
    </row>
    <row r="167" spans="1:7" x14ac:dyDescent="0.3">
      <c r="A167" s="23"/>
      <c r="B167" s="8"/>
      <c r="C167" s="8"/>
      <c r="D167" s="8"/>
      <c r="E167" s="8"/>
      <c r="F167" s="8"/>
      <c r="G167" s="8"/>
    </row>
    <row r="168" spans="1:7" x14ac:dyDescent="0.3">
      <c r="A168" s="23"/>
      <c r="B168" s="8"/>
      <c r="C168" s="8"/>
      <c r="D168" s="8"/>
      <c r="E168" s="8"/>
      <c r="F168" s="8"/>
      <c r="G168" s="8"/>
    </row>
    <row r="169" spans="1:7" x14ac:dyDescent="0.3">
      <c r="A169" s="23"/>
      <c r="B169" s="8"/>
      <c r="C169" s="8"/>
      <c r="D169" s="8"/>
      <c r="E169" s="8"/>
      <c r="F169" s="8"/>
      <c r="G169" s="8"/>
    </row>
    <row r="170" spans="1:7" x14ac:dyDescent="0.3">
      <c r="A170" s="23"/>
      <c r="B170" s="8"/>
      <c r="C170" s="8"/>
      <c r="D170" s="8"/>
      <c r="E170" s="8"/>
      <c r="F170" s="8"/>
      <c r="G170" s="8"/>
    </row>
    <row r="171" spans="1:7" x14ac:dyDescent="0.3">
      <c r="A171" s="23"/>
      <c r="B171" s="8"/>
      <c r="C171" s="8"/>
      <c r="D171" s="8"/>
      <c r="E171" s="8"/>
      <c r="F171" s="8"/>
      <c r="G171" s="8"/>
    </row>
    <row r="172" spans="1:7" x14ac:dyDescent="0.3">
      <c r="A172" s="23"/>
      <c r="B172" s="8"/>
      <c r="C172" s="8"/>
      <c r="D172" s="8"/>
      <c r="E172" s="8"/>
      <c r="F172" s="8"/>
      <c r="G172" s="8"/>
    </row>
    <row r="173" spans="1:7" x14ac:dyDescent="0.3">
      <c r="A173" s="23"/>
      <c r="B173" s="8"/>
      <c r="C173" s="8"/>
      <c r="D173" s="8"/>
      <c r="E173" s="8"/>
      <c r="F173" s="8"/>
      <c r="G173" s="8"/>
    </row>
    <row r="174" spans="1:7" x14ac:dyDescent="0.3">
      <c r="A174" s="23"/>
      <c r="B174" s="8"/>
      <c r="C174" s="8"/>
      <c r="D174" s="8"/>
      <c r="E174" s="8"/>
      <c r="F174" s="8"/>
      <c r="G174" s="8"/>
    </row>
  </sheetData>
  <autoFilter ref="A1:G36" xr:uid="{3B339885-AEF0-7643-B947-706522B001B7}">
    <sortState xmlns:xlrd2="http://schemas.microsoft.com/office/spreadsheetml/2017/richdata2" ref="A2:G37">
      <sortCondition ref="A1:A36"/>
    </sortState>
  </autoFilter>
  <hyperlinks>
    <hyperlink ref="A35" r:id="rId1" xr:uid="{F453DDDD-86FB-489B-82F2-9953C45F81D2}"/>
    <hyperlink ref="A28" r:id="rId2" xr:uid="{94FC16C2-0BD7-4D2D-B043-C6C00BEA4E1D}"/>
    <hyperlink ref="A17" r:id="rId3" xr:uid="{DD077B76-57A4-417E-A096-689E95BDA15E}"/>
    <hyperlink ref="A30" r:id="rId4" xr:uid="{F72893E8-5F25-4A84-9673-822E9C2BDFCB}"/>
    <hyperlink ref="A7" r:id="rId5" xr:uid="{D1A413AF-09D2-401F-8BB3-CC277B77BE8A}"/>
    <hyperlink ref="A24" r:id="rId6" xr:uid="{BEE36A4A-A821-464B-9878-FBA9D2053C2F}"/>
    <hyperlink ref="A15" r:id="rId7" xr:uid="{DE4DAA47-F025-4704-8052-51084A94C01F}"/>
    <hyperlink ref="A13" r:id="rId8" xr:uid="{AF579216-5565-445A-AE29-144C3AF8CC97}"/>
    <hyperlink ref="A10" r:id="rId9" xr:uid="{D1D151C1-1F8A-46AA-B747-606BE6455EB8}"/>
    <hyperlink ref="A11" r:id="rId10" xr:uid="{03F613CA-4AEE-4528-82B0-5D8E935B3888}"/>
    <hyperlink ref="A36" r:id="rId11" xr:uid="{E4FAB837-577D-4C1C-BBB8-530E0D87734A}"/>
    <hyperlink ref="A5" r:id="rId12" xr:uid="{5E05674F-2A1C-4E9E-B26C-9C186985404F}"/>
    <hyperlink ref="A9" r:id="rId13" xr:uid="{6B2317E0-6F04-49B8-92D7-FFA963E986B2}"/>
    <hyperlink ref="A14" r:id="rId14" xr:uid="{FC6F9B6F-995C-4D86-B33B-CDDD0FE89D30}"/>
    <hyperlink ref="A22" r:id="rId15" xr:uid="{4ED70DAC-C0E5-41E2-8B35-EFEAABFDCA84}"/>
    <hyperlink ref="A25" r:id="rId16" xr:uid="{6341A036-85B2-479A-8C81-182D049B5B0C}"/>
    <hyperlink ref="A16" r:id="rId17" xr:uid="{9F130BE8-BD58-463D-BF49-0A6E2A17B330}"/>
    <hyperlink ref="A27" r:id="rId18" xr:uid="{C2A11DEF-691B-4F53-884C-9ED8E8A1AE2D}"/>
    <hyperlink ref="A33" r:id="rId19" xr:uid="{302A8D0D-FB1E-4D31-AE71-03F88DDA32A6}"/>
    <hyperlink ref="A31" r:id="rId20" xr:uid="{6585194D-557A-4F4C-86E3-D7B47E7BC607}"/>
  </hyperlinks>
  <pageMargins left="0.23622047244094491" right="0.23622047244094491" top="0.74803149606299213" bottom="0.74803149606299213" header="0.31496062992125984" footer="0.31496062992125984"/>
  <pageSetup paperSize="9" scale="15" fitToHeight="0" orientation="portrait" r:id="rId21"/>
  <headerFooter>
    <oddHeader>&amp;L&amp;"Arial,Vet"&amp;12Subsidiemogelijkheden 2025&amp;R&amp;"+,Vet"&amp;12SilverFit</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S1007"/>
  <sheetViews>
    <sheetView workbookViewId="0">
      <pane ySplit="1" topLeftCell="A2" activePane="bottomLeft" state="frozen"/>
      <selection pane="bottomLeft"/>
    </sheetView>
  </sheetViews>
  <sheetFormatPr defaultColWidth="14.42578125" defaultRowHeight="15.75" customHeight="1" x14ac:dyDescent="0.25"/>
  <cols>
    <col min="1" max="1" width="13.28515625" style="32" customWidth="1"/>
    <col min="2" max="2" width="40.85546875" style="26" customWidth="1"/>
    <col min="3" max="3" width="3.140625" style="26" customWidth="1"/>
    <col min="4" max="4" width="37.42578125" style="26" customWidth="1"/>
    <col min="5" max="5" width="3.140625" style="26" customWidth="1"/>
    <col min="6" max="6" width="38.7109375" style="26" customWidth="1"/>
    <col min="7" max="7" width="3.140625" style="26" customWidth="1"/>
    <col min="8" max="8" width="37.42578125" style="26" customWidth="1"/>
    <col min="9" max="9" width="3.140625" style="26" customWidth="1"/>
    <col min="10" max="10" width="38.7109375" style="26" customWidth="1"/>
    <col min="11" max="11" width="3.140625" style="26" customWidth="1"/>
    <col min="12" max="12" width="38.7109375" style="26" customWidth="1"/>
    <col min="13" max="13" width="3.140625" style="26" customWidth="1"/>
    <col min="14" max="45" width="14.42578125" style="27"/>
    <col min="46" max="16384" width="14.42578125" style="26"/>
  </cols>
  <sheetData>
    <row r="1" spans="1:45" s="56" customFormat="1" ht="34.5" x14ac:dyDescent="0.3">
      <c r="A1" s="50" t="s">
        <v>33</v>
      </c>
      <c r="B1" s="51" t="str">
        <f>HYPERLINK("https://silverfit.com/nl/producten/silverfit-mile-fietsen-met-video","SilverFit Mile")</f>
        <v>SilverFit Mile</v>
      </c>
      <c r="C1" s="52"/>
      <c r="D1" s="51" t="str">
        <f>HYPERLINK("https://silverfit.com/nl/producten/silverfit-alois-dementie","SilverFit Alois")</f>
        <v>SilverFit Alois</v>
      </c>
      <c r="E1" s="52"/>
      <c r="F1" s="51" t="str">
        <f>HYPERLINK("https://silverfit.com/nl/producten/silverfit-3d-grove-motoriek","SilverFit 3D")</f>
        <v>SilverFit 3D</v>
      </c>
      <c r="G1" s="52"/>
      <c r="H1" s="51" t="str">
        <f>HYPERLINK("https://silverfit.com/nl/producten/silverfit-newton-krachttraining","SilverFit Newton")</f>
        <v>SilverFit Newton</v>
      </c>
      <c r="I1" s="52"/>
      <c r="J1" s="51" t="str">
        <f>HYPERLINK("https://silverfit.com/nl/producten/silverfit-flow-ademhaling","SilverFit Flow")</f>
        <v>SilverFit Flow</v>
      </c>
      <c r="K1" s="52"/>
      <c r="L1" s="53" t="s">
        <v>192</v>
      </c>
      <c r="M1" s="54"/>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row>
    <row r="2" spans="1:45" ht="153" customHeight="1" x14ac:dyDescent="0.25">
      <c r="A2" s="42"/>
      <c r="B2" s="33"/>
      <c r="C2" s="34"/>
      <c r="D2" s="33"/>
      <c r="E2" s="34"/>
      <c r="F2" s="33"/>
      <c r="G2" s="34"/>
      <c r="H2" s="35"/>
      <c r="I2" s="34"/>
      <c r="J2" s="36"/>
      <c r="K2" s="34"/>
      <c r="L2" s="36"/>
      <c r="M2" s="43"/>
    </row>
    <row r="3" spans="1:45" ht="409.5" x14ac:dyDescent="0.25">
      <c r="A3" s="42" t="s">
        <v>34</v>
      </c>
      <c r="B3" s="36" t="s">
        <v>193</v>
      </c>
      <c r="C3" s="37"/>
      <c r="D3" s="36" t="s">
        <v>194</v>
      </c>
      <c r="E3" s="37"/>
      <c r="F3" s="36" t="s">
        <v>195</v>
      </c>
      <c r="G3" s="37"/>
      <c r="H3" s="38" t="s">
        <v>196</v>
      </c>
      <c r="I3" s="37"/>
      <c r="J3" s="36" t="s">
        <v>198</v>
      </c>
      <c r="K3" s="37"/>
      <c r="L3" s="36" t="s">
        <v>216</v>
      </c>
      <c r="M3" s="44"/>
    </row>
    <row r="4" spans="1:45" ht="114" x14ac:dyDescent="0.25">
      <c r="A4" s="42" t="s">
        <v>0</v>
      </c>
      <c r="B4" s="36" t="s">
        <v>35</v>
      </c>
      <c r="C4" s="37"/>
      <c r="D4" s="36" t="s">
        <v>36</v>
      </c>
      <c r="E4" s="37"/>
      <c r="F4" s="36" t="s">
        <v>37</v>
      </c>
      <c r="G4" s="37"/>
      <c r="H4" s="36" t="s">
        <v>38</v>
      </c>
      <c r="I4" s="37"/>
      <c r="J4" s="36" t="s">
        <v>39</v>
      </c>
      <c r="K4" s="37"/>
      <c r="L4" s="36" t="s">
        <v>208</v>
      </c>
      <c r="M4" s="44"/>
    </row>
    <row r="5" spans="1:45" ht="71.25" x14ac:dyDescent="0.25">
      <c r="A5" s="42" t="s">
        <v>40</v>
      </c>
      <c r="B5" s="36" t="s">
        <v>41</v>
      </c>
      <c r="C5" s="37"/>
      <c r="D5" s="36" t="s">
        <v>42</v>
      </c>
      <c r="E5" s="37"/>
      <c r="F5" s="36" t="s">
        <v>43</v>
      </c>
      <c r="G5" s="37"/>
      <c r="H5" s="36" t="s">
        <v>44</v>
      </c>
      <c r="I5" s="37"/>
      <c r="J5" s="36" t="s">
        <v>45</v>
      </c>
      <c r="K5" s="37"/>
      <c r="L5" s="36" t="s">
        <v>209</v>
      </c>
      <c r="M5" s="44"/>
    </row>
    <row r="6" spans="1:45" ht="42.75" x14ac:dyDescent="0.25">
      <c r="A6" s="42" t="s">
        <v>197</v>
      </c>
      <c r="B6" s="36" t="s">
        <v>46</v>
      </c>
      <c r="C6" s="37"/>
      <c r="D6" s="36" t="s">
        <v>47</v>
      </c>
      <c r="E6" s="37"/>
      <c r="F6" s="38" t="s">
        <v>48</v>
      </c>
      <c r="G6" s="37"/>
      <c r="H6" s="38" t="s">
        <v>48</v>
      </c>
      <c r="I6" s="37"/>
      <c r="J6" s="36" t="s">
        <v>199</v>
      </c>
      <c r="K6" s="37"/>
      <c r="L6" s="36" t="s">
        <v>199</v>
      </c>
      <c r="M6" s="44"/>
    </row>
    <row r="7" spans="1:45" ht="399.75" customHeight="1" x14ac:dyDescent="0.25">
      <c r="A7" s="42" t="s">
        <v>49</v>
      </c>
      <c r="B7" s="36" t="s">
        <v>50</v>
      </c>
      <c r="C7" s="37"/>
      <c r="D7" s="66" t="s">
        <v>212</v>
      </c>
      <c r="E7" s="37"/>
      <c r="F7" s="36" t="s">
        <v>214</v>
      </c>
      <c r="G7" s="37"/>
      <c r="H7" s="36" t="s">
        <v>51</v>
      </c>
      <c r="I7" s="37"/>
      <c r="J7" s="36" t="s">
        <v>210</v>
      </c>
      <c r="K7" s="37"/>
      <c r="L7" s="39" t="s">
        <v>211</v>
      </c>
      <c r="M7" s="44"/>
    </row>
    <row r="8" spans="1:45" s="74" customFormat="1" ht="240.75" customHeight="1" x14ac:dyDescent="0.25">
      <c r="A8" s="67"/>
      <c r="B8" s="68"/>
      <c r="C8" s="69"/>
      <c r="D8" s="70" t="s">
        <v>213</v>
      </c>
      <c r="E8" s="69"/>
      <c r="F8" s="68" t="s">
        <v>215</v>
      </c>
      <c r="G8" s="69"/>
      <c r="H8" s="68"/>
      <c r="I8" s="69"/>
      <c r="J8" s="68"/>
      <c r="K8" s="69"/>
      <c r="L8" s="71"/>
      <c r="M8" s="72"/>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row>
    <row r="9" spans="1:45" s="28" customFormat="1" ht="28.5" x14ac:dyDescent="0.2">
      <c r="A9" s="42" t="s">
        <v>52</v>
      </c>
      <c r="B9" s="40" t="s">
        <v>202</v>
      </c>
      <c r="C9" s="41"/>
      <c r="D9" s="40" t="s">
        <v>205</v>
      </c>
      <c r="E9" s="41"/>
      <c r="F9" s="40" t="s">
        <v>203</v>
      </c>
      <c r="G9" s="41"/>
      <c r="H9" s="40" t="s">
        <v>206</v>
      </c>
      <c r="I9" s="41"/>
      <c r="J9" s="40" t="s">
        <v>201</v>
      </c>
      <c r="K9" s="41"/>
      <c r="L9" s="40" t="s">
        <v>204</v>
      </c>
      <c r="M9" s="45"/>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row>
    <row r="10" spans="1:45" s="28" customFormat="1" ht="71.25" x14ac:dyDescent="0.2">
      <c r="A10" s="46" t="s">
        <v>53</v>
      </c>
      <c r="B10" s="47" t="s">
        <v>200</v>
      </c>
      <c r="C10" s="48"/>
      <c r="D10" s="47" t="s">
        <v>200</v>
      </c>
      <c r="E10" s="48"/>
      <c r="F10" s="47" t="s">
        <v>200</v>
      </c>
      <c r="G10" s="48"/>
      <c r="H10" s="47" t="s">
        <v>200</v>
      </c>
      <c r="I10" s="48"/>
      <c r="J10" s="47" t="s">
        <v>200</v>
      </c>
      <c r="K10" s="48"/>
      <c r="L10" s="47" t="s">
        <v>200</v>
      </c>
      <c r="M10" s="4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row>
    <row r="11" spans="1:45" ht="14.25" x14ac:dyDescent="0.25">
      <c r="A11" s="31"/>
      <c r="B11" s="27"/>
      <c r="C11" s="27"/>
      <c r="D11" s="27"/>
      <c r="E11" s="27"/>
      <c r="F11" s="27"/>
      <c r="G11" s="27"/>
      <c r="H11" s="27"/>
      <c r="I11" s="27"/>
      <c r="J11" s="27"/>
      <c r="K11" s="27"/>
      <c r="L11" s="27"/>
      <c r="M11" s="27"/>
    </row>
    <row r="12" spans="1:45" ht="14.25" x14ac:dyDescent="0.25">
      <c r="A12" s="31"/>
      <c r="B12" s="27"/>
      <c r="C12" s="27"/>
      <c r="D12" s="27"/>
      <c r="E12" s="27"/>
      <c r="F12" s="27"/>
      <c r="G12" s="27"/>
      <c r="H12" s="27"/>
      <c r="I12" s="27"/>
      <c r="J12" s="27"/>
      <c r="K12" s="27"/>
      <c r="L12" s="27"/>
      <c r="M12" s="27"/>
    </row>
    <row r="13" spans="1:45" ht="14.25" x14ac:dyDescent="0.25">
      <c r="A13" s="31"/>
      <c r="B13" s="27"/>
      <c r="C13" s="27"/>
      <c r="D13" s="27"/>
      <c r="E13" s="27"/>
      <c r="F13" s="27"/>
      <c r="G13" s="27"/>
      <c r="H13" s="27"/>
      <c r="I13" s="27"/>
      <c r="J13" s="27"/>
      <c r="K13" s="27"/>
      <c r="L13" s="27"/>
      <c r="M13" s="27"/>
    </row>
    <row r="14" spans="1:45" ht="14.25" x14ac:dyDescent="0.25">
      <c r="A14" s="31"/>
      <c r="B14" s="27"/>
      <c r="C14" s="27"/>
      <c r="D14" s="27"/>
      <c r="E14" s="27"/>
      <c r="F14" s="27"/>
      <c r="G14" s="27"/>
      <c r="H14" s="27"/>
      <c r="I14" s="27"/>
      <c r="J14" s="27"/>
      <c r="K14" s="27"/>
      <c r="L14" s="27"/>
      <c r="M14" s="27"/>
    </row>
    <row r="15" spans="1:45" ht="14.25" x14ac:dyDescent="0.25">
      <c r="A15" s="31"/>
      <c r="B15" s="27"/>
      <c r="C15" s="27"/>
      <c r="D15" s="27"/>
      <c r="E15" s="27"/>
      <c r="F15" s="27"/>
      <c r="G15" s="27"/>
      <c r="H15" s="27"/>
      <c r="I15" s="27"/>
      <c r="J15" s="27"/>
      <c r="K15" s="27"/>
      <c r="L15" s="27"/>
      <c r="M15" s="27"/>
    </row>
    <row r="16" spans="1:45" ht="14.25" x14ac:dyDescent="0.25">
      <c r="A16" s="31"/>
      <c r="B16" s="27"/>
      <c r="C16" s="27"/>
      <c r="D16" s="27"/>
      <c r="E16" s="27"/>
      <c r="F16" s="27"/>
      <c r="G16" s="27"/>
      <c r="H16" s="27"/>
      <c r="I16" s="27"/>
      <c r="J16" s="27"/>
      <c r="K16" s="27"/>
      <c r="L16" s="27"/>
      <c r="M16" s="27"/>
    </row>
    <row r="17" spans="1:13" ht="14.25" x14ac:dyDescent="0.25">
      <c r="A17" s="31"/>
      <c r="B17" s="27"/>
      <c r="C17" s="27"/>
      <c r="D17" s="27"/>
      <c r="E17" s="27"/>
      <c r="F17" s="27"/>
      <c r="G17" s="27"/>
      <c r="H17" s="27"/>
      <c r="I17" s="27"/>
      <c r="J17" s="27"/>
      <c r="K17" s="27"/>
      <c r="L17" s="27"/>
      <c r="M17" s="27"/>
    </row>
    <row r="18" spans="1:13" ht="14.25" x14ac:dyDescent="0.25">
      <c r="A18" s="31"/>
      <c r="B18" s="27"/>
      <c r="C18" s="27"/>
      <c r="D18" s="27"/>
      <c r="E18" s="27"/>
      <c r="F18" s="27"/>
      <c r="G18" s="27"/>
      <c r="H18" s="27"/>
      <c r="I18" s="27"/>
      <c r="J18" s="27"/>
      <c r="K18" s="27"/>
      <c r="L18" s="27"/>
      <c r="M18" s="27"/>
    </row>
    <row r="19" spans="1:13" ht="14.25" x14ac:dyDescent="0.25">
      <c r="A19" s="31"/>
      <c r="B19" s="27"/>
      <c r="C19" s="27"/>
      <c r="D19" s="27"/>
      <c r="E19" s="27"/>
      <c r="F19" s="27"/>
      <c r="G19" s="27"/>
      <c r="H19" s="27"/>
      <c r="I19" s="27"/>
      <c r="J19" s="27"/>
      <c r="K19" s="27"/>
      <c r="L19" s="27"/>
      <c r="M19" s="27"/>
    </row>
    <row r="20" spans="1:13" ht="14.25" x14ac:dyDescent="0.25">
      <c r="A20" s="31"/>
      <c r="B20" s="27"/>
      <c r="C20" s="27"/>
      <c r="D20" s="27"/>
      <c r="E20" s="27"/>
      <c r="F20" s="27"/>
      <c r="G20" s="27"/>
      <c r="H20" s="27"/>
      <c r="I20" s="27"/>
      <c r="J20" s="27"/>
      <c r="K20" s="27"/>
      <c r="L20" s="27"/>
      <c r="M20" s="27"/>
    </row>
    <row r="21" spans="1:13" ht="14.25" x14ac:dyDescent="0.25">
      <c r="A21" s="31"/>
      <c r="B21" s="27"/>
      <c r="C21" s="27"/>
      <c r="D21" s="27"/>
      <c r="E21" s="27"/>
      <c r="F21" s="27"/>
      <c r="G21" s="27"/>
      <c r="H21" s="27"/>
      <c r="I21" s="27"/>
      <c r="J21" s="27"/>
      <c r="K21" s="27"/>
      <c r="L21" s="27"/>
      <c r="M21" s="27"/>
    </row>
    <row r="22" spans="1:13" ht="14.25" x14ac:dyDescent="0.25">
      <c r="A22" s="31"/>
      <c r="B22" s="27"/>
      <c r="C22" s="27"/>
      <c r="D22" s="27"/>
      <c r="E22" s="27"/>
      <c r="F22" s="27"/>
      <c r="G22" s="27"/>
      <c r="H22" s="27"/>
      <c r="I22" s="27"/>
      <c r="J22" s="27"/>
      <c r="K22" s="27"/>
      <c r="L22" s="27"/>
      <c r="M22" s="27"/>
    </row>
    <row r="23" spans="1:13" ht="14.25" x14ac:dyDescent="0.25">
      <c r="A23" s="31"/>
      <c r="B23" s="27"/>
      <c r="C23" s="27"/>
      <c r="D23" s="27"/>
      <c r="E23" s="27"/>
      <c r="F23" s="27"/>
      <c r="G23" s="27"/>
      <c r="H23" s="27"/>
      <c r="I23" s="27"/>
      <c r="J23" s="27"/>
      <c r="K23" s="27"/>
      <c r="L23" s="27"/>
      <c r="M23" s="27"/>
    </row>
    <row r="24" spans="1:13" ht="14.25" x14ac:dyDescent="0.25">
      <c r="A24" s="31"/>
      <c r="B24" s="27"/>
      <c r="C24" s="27"/>
      <c r="D24" s="27"/>
      <c r="E24" s="27"/>
      <c r="F24" s="27"/>
      <c r="G24" s="27"/>
      <c r="H24" s="27"/>
      <c r="I24" s="27"/>
      <c r="J24" s="27"/>
      <c r="K24" s="27"/>
      <c r="L24" s="27"/>
      <c r="M24" s="27"/>
    </row>
    <row r="25" spans="1:13" ht="14.25" x14ac:dyDescent="0.25">
      <c r="A25" s="31"/>
      <c r="B25" s="27"/>
      <c r="C25" s="27"/>
      <c r="D25" s="27"/>
      <c r="E25" s="27"/>
      <c r="F25" s="27"/>
      <c r="G25" s="27"/>
      <c r="H25" s="27"/>
      <c r="I25" s="27"/>
      <c r="J25" s="27"/>
      <c r="K25" s="27"/>
      <c r="L25" s="27"/>
      <c r="M25" s="27"/>
    </row>
    <row r="26" spans="1:13" ht="14.25" x14ac:dyDescent="0.25">
      <c r="A26" s="31"/>
      <c r="B26" s="27"/>
      <c r="C26" s="27"/>
      <c r="D26" s="27"/>
      <c r="E26" s="27"/>
      <c r="F26" s="27"/>
      <c r="G26" s="27"/>
      <c r="H26" s="27"/>
      <c r="I26" s="27"/>
      <c r="J26" s="27"/>
      <c r="K26" s="27"/>
      <c r="L26" s="27"/>
      <c r="M26" s="27"/>
    </row>
    <row r="27" spans="1:13" ht="14.25" x14ac:dyDescent="0.25">
      <c r="A27" s="31"/>
      <c r="B27" s="27"/>
      <c r="C27" s="27"/>
      <c r="D27" s="27"/>
      <c r="E27" s="27"/>
      <c r="F27" s="27"/>
      <c r="G27" s="27"/>
      <c r="H27" s="27"/>
      <c r="I27" s="27"/>
      <c r="J27" s="27"/>
      <c r="K27" s="27"/>
      <c r="L27" s="27"/>
      <c r="M27" s="27"/>
    </row>
    <row r="28" spans="1:13" ht="14.25" x14ac:dyDescent="0.25">
      <c r="A28" s="31"/>
      <c r="B28" s="27"/>
      <c r="C28" s="27"/>
      <c r="D28" s="27"/>
      <c r="E28" s="27"/>
      <c r="F28" s="27"/>
      <c r="G28" s="27"/>
      <c r="H28" s="27"/>
      <c r="I28" s="27"/>
      <c r="J28" s="27"/>
      <c r="K28" s="27"/>
      <c r="L28" s="27"/>
      <c r="M28" s="27"/>
    </row>
    <row r="29" spans="1:13" ht="14.25" x14ac:dyDescent="0.25">
      <c r="A29" s="31"/>
      <c r="B29" s="27"/>
      <c r="C29" s="27"/>
      <c r="D29" s="27"/>
      <c r="E29" s="27"/>
      <c r="F29" s="27"/>
      <c r="G29" s="27"/>
      <c r="H29" s="27"/>
      <c r="I29" s="27"/>
      <c r="J29" s="27"/>
      <c r="K29" s="27"/>
      <c r="L29" s="27"/>
      <c r="M29" s="27"/>
    </row>
    <row r="30" spans="1:13" ht="14.25" x14ac:dyDescent="0.25">
      <c r="A30" s="31"/>
      <c r="B30" s="27"/>
      <c r="C30" s="27"/>
      <c r="D30" s="27"/>
      <c r="E30" s="27"/>
      <c r="F30" s="27"/>
      <c r="G30" s="27"/>
      <c r="H30" s="27"/>
      <c r="I30" s="27"/>
      <c r="J30" s="27"/>
      <c r="K30" s="27"/>
      <c r="L30" s="27"/>
      <c r="M30" s="27"/>
    </row>
    <row r="31" spans="1:13" ht="14.25" x14ac:dyDescent="0.25">
      <c r="A31" s="31"/>
      <c r="B31" s="27"/>
      <c r="C31" s="27"/>
      <c r="D31" s="27"/>
      <c r="E31" s="27"/>
      <c r="F31" s="27"/>
      <c r="G31" s="27"/>
      <c r="H31" s="27"/>
      <c r="I31" s="27"/>
      <c r="J31" s="27"/>
      <c r="K31" s="27"/>
      <c r="L31" s="27"/>
      <c r="M31" s="27"/>
    </row>
    <row r="32" spans="1:13" ht="14.25" x14ac:dyDescent="0.25">
      <c r="A32" s="31"/>
      <c r="B32" s="27"/>
      <c r="C32" s="27"/>
      <c r="D32" s="27"/>
      <c r="E32" s="27"/>
      <c r="F32" s="27"/>
      <c r="G32" s="27"/>
      <c r="H32" s="27"/>
      <c r="I32" s="27"/>
      <c r="J32" s="27"/>
      <c r="K32" s="27"/>
      <c r="L32" s="27"/>
      <c r="M32" s="27"/>
    </row>
    <row r="33" spans="1:13" ht="14.25" x14ac:dyDescent="0.25">
      <c r="A33" s="31"/>
      <c r="B33" s="27"/>
      <c r="C33" s="27"/>
      <c r="D33" s="27"/>
      <c r="E33" s="27"/>
      <c r="F33" s="27"/>
      <c r="G33" s="27"/>
      <c r="H33" s="27"/>
      <c r="I33" s="27"/>
      <c r="J33" s="27"/>
      <c r="K33" s="27"/>
      <c r="L33" s="27"/>
      <c r="M33" s="27"/>
    </row>
    <row r="34" spans="1:13" ht="14.25" x14ac:dyDescent="0.25">
      <c r="A34" s="31"/>
      <c r="B34" s="27"/>
      <c r="C34" s="27"/>
      <c r="D34" s="27"/>
      <c r="E34" s="27"/>
      <c r="F34" s="27"/>
      <c r="G34" s="27"/>
      <c r="H34" s="27"/>
      <c r="I34" s="27"/>
      <c r="J34" s="27"/>
      <c r="K34" s="27"/>
      <c r="L34" s="27"/>
      <c r="M34" s="27"/>
    </row>
    <row r="35" spans="1:13" ht="14.25" x14ac:dyDescent="0.25">
      <c r="A35" s="31"/>
      <c r="B35" s="27"/>
      <c r="C35" s="27"/>
      <c r="D35" s="27"/>
      <c r="E35" s="27"/>
      <c r="F35" s="27"/>
      <c r="G35" s="27"/>
      <c r="H35" s="27"/>
      <c r="I35" s="27"/>
      <c r="J35" s="27"/>
      <c r="K35" s="27"/>
      <c r="L35" s="27"/>
      <c r="M35" s="27"/>
    </row>
    <row r="36" spans="1:13" ht="14.25" x14ac:dyDescent="0.25">
      <c r="A36" s="31"/>
      <c r="B36" s="27"/>
      <c r="C36" s="27"/>
      <c r="D36" s="27"/>
      <c r="E36" s="27"/>
      <c r="F36" s="27"/>
      <c r="G36" s="27"/>
      <c r="H36" s="27"/>
      <c r="I36" s="27"/>
      <c r="J36" s="27"/>
      <c r="K36" s="27"/>
      <c r="L36" s="27"/>
      <c r="M36" s="27"/>
    </row>
    <row r="37" spans="1:13" ht="14.25" x14ac:dyDescent="0.25">
      <c r="A37" s="31"/>
      <c r="B37" s="27"/>
      <c r="C37" s="27"/>
      <c r="D37" s="27"/>
      <c r="E37" s="27"/>
      <c r="F37" s="27"/>
      <c r="G37" s="27"/>
      <c r="H37" s="27"/>
      <c r="I37" s="27"/>
      <c r="J37" s="27"/>
      <c r="K37" s="27"/>
      <c r="L37" s="27"/>
      <c r="M37" s="27"/>
    </row>
    <row r="38" spans="1:13" ht="14.25" x14ac:dyDescent="0.25">
      <c r="A38" s="31"/>
      <c r="B38" s="27"/>
      <c r="C38" s="27"/>
      <c r="D38" s="27"/>
      <c r="E38" s="27"/>
      <c r="F38" s="27"/>
      <c r="G38" s="27"/>
      <c r="H38" s="27"/>
      <c r="I38" s="27"/>
      <c r="J38" s="27"/>
      <c r="K38" s="27"/>
      <c r="L38" s="27"/>
      <c r="M38" s="27"/>
    </row>
    <row r="39" spans="1:13" ht="14.25" x14ac:dyDescent="0.25">
      <c r="A39" s="31"/>
      <c r="B39" s="27"/>
      <c r="C39" s="27"/>
      <c r="D39" s="27"/>
      <c r="E39" s="27"/>
      <c r="F39" s="27"/>
      <c r="G39" s="27"/>
      <c r="H39" s="27"/>
      <c r="I39" s="27"/>
      <c r="J39" s="27"/>
      <c r="K39" s="27"/>
      <c r="L39" s="27"/>
      <c r="M39" s="27"/>
    </row>
    <row r="40" spans="1:13" ht="14.25" x14ac:dyDescent="0.25">
      <c r="A40" s="31"/>
      <c r="B40" s="27"/>
      <c r="C40" s="27"/>
      <c r="D40" s="27"/>
      <c r="E40" s="27"/>
      <c r="F40" s="27"/>
      <c r="G40" s="27"/>
      <c r="H40" s="27"/>
      <c r="I40" s="27"/>
      <c r="J40" s="27"/>
      <c r="K40" s="27"/>
      <c r="L40" s="27"/>
      <c r="M40" s="27"/>
    </row>
    <row r="41" spans="1:13" ht="14.25" x14ac:dyDescent="0.25">
      <c r="A41" s="31"/>
      <c r="B41" s="27"/>
      <c r="C41" s="27"/>
      <c r="D41" s="27"/>
      <c r="E41" s="27"/>
      <c r="F41" s="27"/>
      <c r="G41" s="27"/>
      <c r="H41" s="27"/>
      <c r="I41" s="27"/>
      <c r="J41" s="27"/>
      <c r="K41" s="27"/>
      <c r="L41" s="27"/>
      <c r="M41" s="27"/>
    </row>
    <row r="42" spans="1:13" ht="14.25" x14ac:dyDescent="0.25">
      <c r="A42" s="31"/>
      <c r="B42" s="27"/>
      <c r="C42" s="27"/>
      <c r="D42" s="27"/>
      <c r="E42" s="27"/>
      <c r="F42" s="27"/>
      <c r="G42" s="27"/>
      <c r="H42" s="27"/>
      <c r="I42" s="27"/>
      <c r="J42" s="27"/>
      <c r="K42" s="27"/>
      <c r="L42" s="27"/>
      <c r="M42" s="27"/>
    </row>
    <row r="43" spans="1:13" ht="14.25" x14ac:dyDescent="0.25">
      <c r="A43" s="31"/>
      <c r="B43" s="27"/>
      <c r="C43" s="27"/>
      <c r="D43" s="27"/>
      <c r="E43" s="27"/>
      <c r="F43" s="27"/>
      <c r="G43" s="27"/>
      <c r="H43" s="27"/>
      <c r="I43" s="27"/>
      <c r="J43" s="27"/>
      <c r="K43" s="27"/>
      <c r="L43" s="27"/>
      <c r="M43" s="27"/>
    </row>
    <row r="44" spans="1:13" ht="14.25" x14ac:dyDescent="0.25">
      <c r="A44" s="31"/>
      <c r="B44" s="27"/>
      <c r="C44" s="27"/>
      <c r="D44" s="27"/>
      <c r="E44" s="27"/>
      <c r="F44" s="27"/>
      <c r="G44" s="27"/>
      <c r="H44" s="27"/>
      <c r="I44" s="27"/>
      <c r="J44" s="27"/>
      <c r="K44" s="27"/>
      <c r="L44" s="27"/>
      <c r="M44" s="27"/>
    </row>
    <row r="45" spans="1:13" ht="14.25" x14ac:dyDescent="0.25">
      <c r="A45" s="31"/>
      <c r="B45" s="27"/>
      <c r="C45" s="27"/>
      <c r="D45" s="27"/>
      <c r="E45" s="27"/>
      <c r="F45" s="27"/>
      <c r="G45" s="27"/>
      <c r="H45" s="27"/>
      <c r="I45" s="27"/>
      <c r="J45" s="27"/>
      <c r="K45" s="27"/>
      <c r="L45" s="27"/>
      <c r="M45" s="27"/>
    </row>
    <row r="46" spans="1:13" ht="14.25" x14ac:dyDescent="0.25">
      <c r="A46" s="31"/>
      <c r="B46" s="27"/>
      <c r="C46" s="27"/>
      <c r="D46" s="27"/>
      <c r="E46" s="27"/>
      <c r="F46" s="27"/>
      <c r="G46" s="27"/>
      <c r="H46" s="27"/>
      <c r="I46" s="27"/>
      <c r="J46" s="27"/>
      <c r="K46" s="27"/>
      <c r="L46" s="27"/>
      <c r="M46" s="27"/>
    </row>
    <row r="47" spans="1:13" ht="14.25" x14ac:dyDescent="0.25">
      <c r="A47" s="31"/>
      <c r="B47" s="27"/>
      <c r="C47" s="27"/>
      <c r="D47" s="27"/>
      <c r="E47" s="27"/>
      <c r="F47" s="27"/>
      <c r="G47" s="27"/>
      <c r="H47" s="27"/>
      <c r="I47" s="27"/>
      <c r="J47" s="27"/>
      <c r="K47" s="27"/>
      <c r="L47" s="27"/>
      <c r="M47" s="27"/>
    </row>
    <row r="48" spans="1:13" ht="14.25" x14ac:dyDescent="0.25">
      <c r="A48" s="31"/>
      <c r="B48" s="27"/>
      <c r="C48" s="27"/>
      <c r="D48" s="27"/>
      <c r="E48" s="27"/>
      <c r="F48" s="27"/>
      <c r="G48" s="27"/>
      <c r="H48" s="27"/>
      <c r="I48" s="27"/>
      <c r="J48" s="27"/>
      <c r="K48" s="27"/>
      <c r="L48" s="27"/>
      <c r="M48" s="27"/>
    </row>
    <row r="49" spans="1:13" ht="14.25" x14ac:dyDescent="0.25">
      <c r="A49" s="31"/>
      <c r="B49" s="27"/>
      <c r="C49" s="27"/>
      <c r="D49" s="27"/>
      <c r="E49" s="27"/>
      <c r="F49" s="27"/>
      <c r="G49" s="27"/>
      <c r="H49" s="27"/>
      <c r="I49" s="27"/>
      <c r="J49" s="27"/>
      <c r="K49" s="27"/>
      <c r="L49" s="27"/>
      <c r="M49" s="27"/>
    </row>
    <row r="50" spans="1:13" ht="14.25" x14ac:dyDescent="0.25">
      <c r="A50" s="31"/>
      <c r="B50" s="27"/>
      <c r="C50" s="27"/>
      <c r="D50" s="27"/>
      <c r="E50" s="27"/>
      <c r="F50" s="27"/>
      <c r="G50" s="27"/>
      <c r="H50" s="27"/>
      <c r="I50" s="27"/>
      <c r="J50" s="27"/>
      <c r="K50" s="27"/>
      <c r="L50" s="27"/>
      <c r="M50" s="27"/>
    </row>
    <row r="51" spans="1:13" ht="14.25" x14ac:dyDescent="0.25">
      <c r="A51" s="31"/>
      <c r="B51" s="27"/>
      <c r="C51" s="27"/>
      <c r="D51" s="27"/>
      <c r="E51" s="27"/>
      <c r="F51" s="27"/>
      <c r="G51" s="27"/>
      <c r="H51" s="27"/>
      <c r="I51" s="27"/>
      <c r="J51" s="27"/>
      <c r="K51" s="27"/>
      <c r="L51" s="27"/>
      <c r="M51" s="27"/>
    </row>
    <row r="52" spans="1:13" ht="14.25" x14ac:dyDescent="0.25">
      <c r="A52" s="31"/>
      <c r="B52" s="27"/>
      <c r="C52" s="27"/>
      <c r="D52" s="27"/>
      <c r="E52" s="27"/>
      <c r="F52" s="27"/>
      <c r="G52" s="27"/>
      <c r="H52" s="27"/>
      <c r="I52" s="27"/>
      <c r="J52" s="27"/>
      <c r="K52" s="27"/>
      <c r="L52" s="27"/>
      <c r="M52" s="27"/>
    </row>
    <row r="53" spans="1:13" ht="14.25" x14ac:dyDescent="0.25">
      <c r="A53" s="31"/>
      <c r="B53" s="27"/>
      <c r="C53" s="27"/>
      <c r="D53" s="27"/>
      <c r="E53" s="27"/>
      <c r="F53" s="27"/>
      <c r="G53" s="27"/>
      <c r="H53" s="27"/>
      <c r="I53" s="27"/>
      <c r="J53" s="27"/>
      <c r="K53" s="27"/>
      <c r="L53" s="27"/>
      <c r="M53" s="27"/>
    </row>
    <row r="54" spans="1:13" ht="14.25" x14ac:dyDescent="0.25">
      <c r="A54" s="31"/>
      <c r="B54" s="27"/>
      <c r="C54" s="27"/>
      <c r="D54" s="27"/>
      <c r="E54" s="27"/>
      <c r="F54" s="27"/>
      <c r="G54" s="27"/>
      <c r="H54" s="27"/>
      <c r="I54" s="27"/>
      <c r="J54" s="27"/>
      <c r="K54" s="27"/>
      <c r="L54" s="27"/>
      <c r="M54" s="27"/>
    </row>
    <row r="55" spans="1:13" ht="14.25" x14ac:dyDescent="0.25">
      <c r="A55" s="31"/>
      <c r="B55" s="27"/>
      <c r="C55" s="27"/>
      <c r="D55" s="27"/>
      <c r="E55" s="27"/>
      <c r="F55" s="27"/>
      <c r="G55" s="27"/>
      <c r="H55" s="27"/>
      <c r="I55" s="27"/>
      <c r="J55" s="27"/>
      <c r="K55" s="27"/>
      <c r="L55" s="27"/>
      <c r="M55" s="27"/>
    </row>
    <row r="56" spans="1:13" ht="14.25" x14ac:dyDescent="0.25">
      <c r="A56" s="31"/>
      <c r="B56" s="27"/>
      <c r="C56" s="27"/>
      <c r="D56" s="27"/>
      <c r="E56" s="27"/>
      <c r="F56" s="27"/>
      <c r="G56" s="27"/>
      <c r="H56" s="27"/>
      <c r="I56" s="27"/>
      <c r="J56" s="27"/>
      <c r="K56" s="27"/>
      <c r="L56" s="27"/>
      <c r="M56" s="27"/>
    </row>
    <row r="57" spans="1:13" ht="14.25" x14ac:dyDescent="0.25">
      <c r="A57" s="31"/>
      <c r="B57" s="27"/>
      <c r="C57" s="27"/>
      <c r="D57" s="27"/>
      <c r="E57" s="27"/>
      <c r="F57" s="27"/>
      <c r="G57" s="27"/>
      <c r="H57" s="27"/>
      <c r="I57" s="27"/>
      <c r="J57" s="27"/>
      <c r="K57" s="27"/>
      <c r="L57" s="27"/>
      <c r="M57" s="27"/>
    </row>
    <row r="58" spans="1:13" ht="14.25" x14ac:dyDescent="0.25">
      <c r="A58" s="31"/>
      <c r="B58" s="27"/>
      <c r="C58" s="27"/>
      <c r="D58" s="27"/>
      <c r="E58" s="27"/>
      <c r="F58" s="27"/>
      <c r="G58" s="27"/>
      <c r="H58" s="27"/>
      <c r="I58" s="27"/>
      <c r="J58" s="27"/>
      <c r="K58" s="27"/>
      <c r="L58" s="27"/>
      <c r="M58" s="27"/>
    </row>
    <row r="59" spans="1:13" ht="14.25" x14ac:dyDescent="0.25">
      <c r="A59" s="31"/>
      <c r="B59" s="27"/>
      <c r="C59" s="27"/>
      <c r="D59" s="27"/>
      <c r="E59" s="27"/>
      <c r="F59" s="27"/>
      <c r="G59" s="27"/>
      <c r="H59" s="27"/>
      <c r="I59" s="27"/>
      <c r="J59" s="27"/>
      <c r="K59" s="27"/>
      <c r="L59" s="27"/>
      <c r="M59" s="27"/>
    </row>
    <row r="60" spans="1:13" ht="14.25" x14ac:dyDescent="0.25">
      <c r="A60" s="31"/>
      <c r="B60" s="27"/>
      <c r="C60" s="27"/>
      <c r="D60" s="27"/>
      <c r="E60" s="27"/>
      <c r="F60" s="27"/>
      <c r="G60" s="27"/>
      <c r="H60" s="27"/>
      <c r="I60" s="27"/>
      <c r="J60" s="27"/>
      <c r="K60" s="27"/>
      <c r="L60" s="27"/>
      <c r="M60" s="27"/>
    </row>
    <row r="61" spans="1:13" ht="14.25" x14ac:dyDescent="0.25">
      <c r="A61" s="31"/>
      <c r="B61" s="27"/>
      <c r="C61" s="27"/>
      <c r="D61" s="27"/>
      <c r="E61" s="27"/>
      <c r="F61" s="27"/>
      <c r="G61" s="27"/>
      <c r="H61" s="27"/>
      <c r="I61" s="27"/>
      <c r="J61" s="27"/>
      <c r="K61" s="27"/>
      <c r="L61" s="27"/>
      <c r="M61" s="27"/>
    </row>
    <row r="62" spans="1:13" ht="14.25" x14ac:dyDescent="0.25">
      <c r="A62" s="31"/>
      <c r="B62" s="27"/>
      <c r="C62" s="27"/>
      <c r="D62" s="27"/>
      <c r="E62" s="27"/>
      <c r="F62" s="27"/>
      <c r="G62" s="27"/>
      <c r="H62" s="27"/>
      <c r="I62" s="27"/>
      <c r="J62" s="27"/>
      <c r="K62" s="27"/>
      <c r="L62" s="27"/>
      <c r="M62" s="27"/>
    </row>
    <row r="63" spans="1:13" ht="14.25" x14ac:dyDescent="0.25">
      <c r="A63" s="31"/>
      <c r="B63" s="27"/>
      <c r="C63" s="27"/>
      <c r="D63" s="27"/>
      <c r="E63" s="27"/>
      <c r="F63" s="27"/>
      <c r="G63" s="27"/>
      <c r="H63" s="27"/>
      <c r="I63" s="27"/>
      <c r="J63" s="27"/>
      <c r="K63" s="27"/>
      <c r="L63" s="27"/>
      <c r="M63" s="27"/>
    </row>
    <row r="64" spans="1:13" ht="14.25" x14ac:dyDescent="0.25">
      <c r="A64" s="31"/>
      <c r="B64" s="27"/>
      <c r="C64" s="27"/>
      <c r="D64" s="27"/>
      <c r="E64" s="27"/>
      <c r="F64" s="27"/>
      <c r="G64" s="27"/>
      <c r="H64" s="27"/>
      <c r="I64" s="27"/>
      <c r="J64" s="27"/>
      <c r="K64" s="27"/>
      <c r="L64" s="27"/>
      <c r="M64" s="27"/>
    </row>
    <row r="65" spans="1:13" ht="14.25" x14ac:dyDescent="0.25">
      <c r="A65" s="31"/>
      <c r="B65" s="27"/>
      <c r="C65" s="27"/>
      <c r="D65" s="27"/>
      <c r="E65" s="27"/>
      <c r="F65" s="27"/>
      <c r="G65" s="27"/>
      <c r="H65" s="27"/>
      <c r="I65" s="27"/>
      <c r="J65" s="27"/>
      <c r="K65" s="27"/>
      <c r="L65" s="27"/>
      <c r="M65" s="27"/>
    </row>
    <row r="66" spans="1:13" ht="14.25" x14ac:dyDescent="0.25">
      <c r="A66" s="31"/>
      <c r="B66" s="27"/>
      <c r="C66" s="27"/>
      <c r="D66" s="27"/>
      <c r="E66" s="27"/>
      <c r="F66" s="27"/>
      <c r="G66" s="27"/>
      <c r="H66" s="27"/>
      <c r="I66" s="27"/>
      <c r="J66" s="27"/>
      <c r="K66" s="27"/>
      <c r="L66" s="27"/>
      <c r="M66" s="27"/>
    </row>
    <row r="67" spans="1:13" ht="14.25" x14ac:dyDescent="0.25">
      <c r="A67" s="31"/>
      <c r="B67" s="27"/>
      <c r="C67" s="27"/>
      <c r="D67" s="27"/>
      <c r="E67" s="27"/>
      <c r="F67" s="27"/>
      <c r="G67" s="27"/>
      <c r="H67" s="27"/>
      <c r="I67" s="27"/>
      <c r="J67" s="27"/>
      <c r="K67" s="27"/>
      <c r="L67" s="27"/>
      <c r="M67" s="27"/>
    </row>
    <row r="68" spans="1:13" ht="14.25" x14ac:dyDescent="0.25">
      <c r="A68" s="31"/>
      <c r="B68" s="27"/>
      <c r="C68" s="27"/>
      <c r="D68" s="27"/>
      <c r="E68" s="27"/>
      <c r="F68" s="27"/>
      <c r="G68" s="27"/>
      <c r="H68" s="27"/>
      <c r="I68" s="27"/>
      <c r="J68" s="27"/>
      <c r="K68" s="27"/>
      <c r="L68" s="27"/>
      <c r="M68" s="27"/>
    </row>
    <row r="69" spans="1:13" ht="14.25" x14ac:dyDescent="0.25">
      <c r="A69" s="31"/>
      <c r="B69" s="27"/>
      <c r="C69" s="27"/>
      <c r="D69" s="27"/>
      <c r="E69" s="27"/>
      <c r="F69" s="27"/>
      <c r="G69" s="27"/>
      <c r="H69" s="27"/>
      <c r="I69" s="27"/>
      <c r="J69" s="27"/>
      <c r="K69" s="27"/>
      <c r="L69" s="27"/>
      <c r="M69" s="27"/>
    </row>
    <row r="70" spans="1:13" ht="14.25" x14ac:dyDescent="0.25">
      <c r="A70" s="31"/>
      <c r="B70" s="27"/>
      <c r="C70" s="27"/>
      <c r="D70" s="27"/>
      <c r="E70" s="27"/>
      <c r="F70" s="27"/>
      <c r="G70" s="27"/>
      <c r="H70" s="27"/>
      <c r="I70" s="27"/>
      <c r="J70" s="27"/>
      <c r="K70" s="27"/>
      <c r="L70" s="27"/>
      <c r="M70" s="27"/>
    </row>
    <row r="71" spans="1:13" ht="14.25" x14ac:dyDescent="0.25">
      <c r="A71" s="31"/>
      <c r="B71" s="27"/>
      <c r="C71" s="27"/>
      <c r="D71" s="27"/>
      <c r="E71" s="27"/>
      <c r="F71" s="27"/>
      <c r="G71" s="27"/>
      <c r="H71" s="27"/>
      <c r="I71" s="27"/>
      <c r="J71" s="27"/>
      <c r="K71" s="27"/>
      <c r="L71" s="27"/>
      <c r="M71" s="27"/>
    </row>
    <row r="72" spans="1:13" ht="14.25" x14ac:dyDescent="0.25">
      <c r="A72" s="31"/>
      <c r="B72" s="27"/>
      <c r="C72" s="27"/>
      <c r="D72" s="27"/>
      <c r="E72" s="27"/>
      <c r="F72" s="27"/>
      <c r="G72" s="27"/>
      <c r="H72" s="27"/>
      <c r="I72" s="27"/>
      <c r="J72" s="27"/>
      <c r="K72" s="27"/>
      <c r="L72" s="27"/>
      <c r="M72" s="27"/>
    </row>
    <row r="73" spans="1:13" ht="14.25" x14ac:dyDescent="0.25">
      <c r="A73" s="31"/>
      <c r="B73" s="27"/>
      <c r="C73" s="27"/>
      <c r="D73" s="27"/>
      <c r="E73" s="27"/>
      <c r="F73" s="27"/>
      <c r="G73" s="27"/>
      <c r="H73" s="27"/>
      <c r="I73" s="27"/>
      <c r="J73" s="27"/>
      <c r="K73" s="27"/>
      <c r="L73" s="27"/>
      <c r="M73" s="27"/>
    </row>
    <row r="74" spans="1:13" ht="14.25" x14ac:dyDescent="0.25">
      <c r="A74" s="31"/>
      <c r="B74" s="27"/>
      <c r="C74" s="27"/>
      <c r="D74" s="27"/>
      <c r="E74" s="27"/>
      <c r="F74" s="27"/>
      <c r="G74" s="27"/>
      <c r="H74" s="27"/>
      <c r="I74" s="27"/>
      <c r="J74" s="27"/>
      <c r="K74" s="27"/>
      <c r="L74" s="27"/>
      <c r="M74" s="27"/>
    </row>
    <row r="75" spans="1:13" ht="14.25" x14ac:dyDescent="0.25">
      <c r="A75" s="31"/>
      <c r="B75" s="27"/>
      <c r="C75" s="27"/>
      <c r="D75" s="27"/>
      <c r="E75" s="27"/>
      <c r="F75" s="27"/>
      <c r="G75" s="27"/>
      <c r="H75" s="27"/>
      <c r="I75" s="27"/>
      <c r="J75" s="27"/>
      <c r="K75" s="27"/>
      <c r="L75" s="27"/>
      <c r="M75" s="27"/>
    </row>
    <row r="76" spans="1:13" ht="14.25" x14ac:dyDescent="0.25">
      <c r="A76" s="31"/>
      <c r="B76" s="27"/>
      <c r="C76" s="27"/>
      <c r="D76" s="27"/>
      <c r="E76" s="27"/>
      <c r="F76" s="27"/>
      <c r="G76" s="27"/>
      <c r="H76" s="27"/>
      <c r="I76" s="27"/>
      <c r="J76" s="27"/>
      <c r="K76" s="27"/>
      <c r="L76" s="27"/>
      <c r="M76" s="27"/>
    </row>
    <row r="77" spans="1:13" ht="14.25" x14ac:dyDescent="0.25">
      <c r="A77" s="31"/>
      <c r="B77" s="27"/>
      <c r="C77" s="27"/>
      <c r="D77" s="27"/>
      <c r="E77" s="27"/>
      <c r="F77" s="27"/>
      <c r="G77" s="27"/>
      <c r="H77" s="27"/>
      <c r="I77" s="27"/>
      <c r="J77" s="27"/>
      <c r="K77" s="27"/>
      <c r="L77" s="27"/>
      <c r="M77" s="27"/>
    </row>
    <row r="78" spans="1:13" ht="14.25" x14ac:dyDescent="0.25">
      <c r="A78" s="31"/>
      <c r="B78" s="27"/>
      <c r="C78" s="27"/>
      <c r="D78" s="27"/>
      <c r="E78" s="27"/>
      <c r="F78" s="27"/>
      <c r="G78" s="27"/>
      <c r="H78" s="27"/>
      <c r="I78" s="27"/>
      <c r="J78" s="27"/>
      <c r="K78" s="27"/>
      <c r="L78" s="27"/>
      <c r="M78" s="27"/>
    </row>
    <row r="79" spans="1:13" ht="14.25" x14ac:dyDescent="0.25">
      <c r="A79" s="31"/>
      <c r="B79" s="27"/>
      <c r="C79" s="27"/>
      <c r="D79" s="27"/>
      <c r="E79" s="27"/>
      <c r="F79" s="27"/>
      <c r="G79" s="27"/>
      <c r="H79" s="27"/>
      <c r="I79" s="27"/>
      <c r="J79" s="27"/>
      <c r="K79" s="27"/>
      <c r="L79" s="27"/>
      <c r="M79" s="27"/>
    </row>
    <row r="80" spans="1:13" ht="14.25" x14ac:dyDescent="0.25">
      <c r="A80" s="31"/>
      <c r="B80" s="27"/>
      <c r="C80" s="27"/>
      <c r="D80" s="27"/>
      <c r="E80" s="27"/>
      <c r="F80" s="27"/>
      <c r="G80" s="27"/>
      <c r="H80" s="27"/>
      <c r="I80" s="27"/>
      <c r="J80" s="27"/>
      <c r="K80" s="27"/>
      <c r="L80" s="27"/>
      <c r="M80" s="27"/>
    </row>
    <row r="81" spans="1:13" ht="14.25" x14ac:dyDescent="0.25">
      <c r="A81" s="31"/>
      <c r="B81" s="27"/>
      <c r="C81" s="27"/>
      <c r="D81" s="27"/>
      <c r="E81" s="27"/>
      <c r="F81" s="27"/>
      <c r="G81" s="27"/>
      <c r="H81" s="27"/>
      <c r="I81" s="27"/>
      <c r="J81" s="27"/>
      <c r="K81" s="27"/>
      <c r="L81" s="27"/>
      <c r="M81" s="27"/>
    </row>
    <row r="82" spans="1:13" ht="14.25" x14ac:dyDescent="0.25">
      <c r="A82" s="31"/>
      <c r="B82" s="27"/>
      <c r="C82" s="27"/>
      <c r="D82" s="27"/>
      <c r="E82" s="27"/>
      <c r="F82" s="27"/>
      <c r="G82" s="27"/>
      <c r="H82" s="27"/>
      <c r="I82" s="27"/>
      <c r="J82" s="27"/>
      <c r="K82" s="27"/>
      <c r="L82" s="27"/>
      <c r="M82" s="27"/>
    </row>
    <row r="83" spans="1:13" ht="14.25" x14ac:dyDescent="0.25">
      <c r="A83" s="31"/>
      <c r="B83" s="27"/>
      <c r="C83" s="27"/>
      <c r="D83" s="27"/>
      <c r="E83" s="27"/>
      <c r="F83" s="27"/>
      <c r="G83" s="27"/>
      <c r="H83" s="27"/>
      <c r="I83" s="27"/>
      <c r="J83" s="27"/>
      <c r="K83" s="27"/>
      <c r="L83" s="27"/>
      <c r="M83" s="27"/>
    </row>
    <row r="84" spans="1:13" ht="14.25" x14ac:dyDescent="0.25">
      <c r="A84" s="31"/>
      <c r="B84" s="27"/>
      <c r="C84" s="27"/>
      <c r="D84" s="27"/>
      <c r="E84" s="27"/>
      <c r="F84" s="27"/>
      <c r="G84" s="27"/>
      <c r="H84" s="27"/>
      <c r="I84" s="27"/>
      <c r="J84" s="27"/>
      <c r="K84" s="27"/>
      <c r="L84" s="27"/>
      <c r="M84" s="27"/>
    </row>
    <row r="85" spans="1:13" ht="14.25" x14ac:dyDescent="0.25">
      <c r="A85" s="31"/>
      <c r="B85" s="27"/>
      <c r="C85" s="27"/>
      <c r="D85" s="27"/>
      <c r="E85" s="27"/>
      <c r="F85" s="27"/>
      <c r="G85" s="27"/>
      <c r="H85" s="27"/>
      <c r="I85" s="27"/>
      <c r="J85" s="27"/>
      <c r="K85" s="27"/>
      <c r="L85" s="27"/>
      <c r="M85" s="27"/>
    </row>
    <row r="86" spans="1:13" ht="14.25" x14ac:dyDescent="0.25">
      <c r="A86" s="31"/>
      <c r="B86" s="27"/>
      <c r="C86" s="27"/>
      <c r="D86" s="27"/>
      <c r="E86" s="27"/>
      <c r="F86" s="27"/>
      <c r="G86" s="27"/>
      <c r="H86" s="27"/>
      <c r="I86" s="27"/>
      <c r="J86" s="27"/>
      <c r="K86" s="27"/>
      <c r="L86" s="27"/>
      <c r="M86" s="27"/>
    </row>
    <row r="87" spans="1:13" ht="14.25" x14ac:dyDescent="0.25">
      <c r="A87" s="31"/>
      <c r="B87" s="27"/>
      <c r="C87" s="27"/>
      <c r="D87" s="27"/>
      <c r="E87" s="27"/>
      <c r="F87" s="27"/>
      <c r="G87" s="27"/>
      <c r="H87" s="27"/>
      <c r="I87" s="27"/>
      <c r="J87" s="27"/>
      <c r="K87" s="27"/>
      <c r="L87" s="27"/>
      <c r="M87" s="27"/>
    </row>
    <row r="88" spans="1:13" ht="14.25" x14ac:dyDescent="0.25">
      <c r="A88" s="31"/>
      <c r="B88" s="27"/>
      <c r="C88" s="27"/>
      <c r="D88" s="27"/>
      <c r="E88" s="27"/>
      <c r="F88" s="27"/>
      <c r="G88" s="27"/>
      <c r="H88" s="27"/>
      <c r="I88" s="27"/>
      <c r="J88" s="27"/>
      <c r="K88" s="27"/>
      <c r="L88" s="27"/>
      <c r="M88" s="27"/>
    </row>
    <row r="89" spans="1:13" ht="14.25" x14ac:dyDescent="0.25">
      <c r="A89" s="31"/>
      <c r="B89" s="27"/>
      <c r="C89" s="27"/>
      <c r="D89" s="27"/>
      <c r="E89" s="27"/>
      <c r="F89" s="27"/>
      <c r="G89" s="27"/>
      <c r="H89" s="27"/>
      <c r="I89" s="27"/>
      <c r="J89" s="27"/>
      <c r="K89" s="27"/>
      <c r="L89" s="27"/>
      <c r="M89" s="27"/>
    </row>
    <row r="90" spans="1:13" ht="14.25" x14ac:dyDescent="0.25">
      <c r="A90" s="31"/>
      <c r="B90" s="27"/>
      <c r="C90" s="27"/>
      <c r="D90" s="27"/>
      <c r="E90" s="27"/>
      <c r="F90" s="27"/>
      <c r="G90" s="27"/>
      <c r="H90" s="27"/>
      <c r="I90" s="27"/>
      <c r="J90" s="27"/>
      <c r="K90" s="27"/>
      <c r="L90" s="27"/>
      <c r="M90" s="27"/>
    </row>
    <row r="91" spans="1:13" ht="14.25" x14ac:dyDescent="0.25">
      <c r="A91" s="31"/>
      <c r="B91" s="27"/>
      <c r="C91" s="27"/>
      <c r="D91" s="27"/>
      <c r="E91" s="27"/>
      <c r="F91" s="27"/>
      <c r="G91" s="27"/>
      <c r="H91" s="27"/>
      <c r="I91" s="27"/>
      <c r="J91" s="27"/>
      <c r="K91" s="27"/>
      <c r="L91" s="27"/>
      <c r="M91" s="27"/>
    </row>
    <row r="92" spans="1:13" ht="14.25" x14ac:dyDescent="0.25">
      <c r="A92" s="31"/>
      <c r="B92" s="27"/>
      <c r="C92" s="27"/>
      <c r="D92" s="27"/>
      <c r="E92" s="27"/>
      <c r="F92" s="27"/>
      <c r="G92" s="27"/>
      <c r="H92" s="27"/>
      <c r="I92" s="27"/>
      <c r="J92" s="27"/>
      <c r="K92" s="27"/>
      <c r="L92" s="27"/>
      <c r="M92" s="27"/>
    </row>
    <row r="93" spans="1:13" ht="14.25" x14ac:dyDescent="0.25">
      <c r="A93" s="31"/>
      <c r="B93" s="27"/>
      <c r="C93" s="27"/>
      <c r="D93" s="27"/>
      <c r="E93" s="27"/>
      <c r="F93" s="27"/>
      <c r="G93" s="27"/>
      <c r="H93" s="27"/>
      <c r="I93" s="27"/>
      <c r="J93" s="27"/>
      <c r="K93" s="27"/>
      <c r="L93" s="27"/>
      <c r="M93" s="27"/>
    </row>
    <row r="94" spans="1:13" ht="14.25" x14ac:dyDescent="0.25">
      <c r="A94" s="31"/>
      <c r="B94" s="27"/>
      <c r="C94" s="27"/>
      <c r="D94" s="27"/>
      <c r="E94" s="27"/>
      <c r="F94" s="27"/>
      <c r="G94" s="27"/>
      <c r="H94" s="27"/>
      <c r="I94" s="27"/>
      <c r="J94" s="27"/>
      <c r="K94" s="27"/>
      <c r="L94" s="27"/>
      <c r="M94" s="27"/>
    </row>
    <row r="95" spans="1:13" ht="14.25" x14ac:dyDescent="0.25">
      <c r="A95" s="31"/>
      <c r="B95" s="27"/>
      <c r="C95" s="27"/>
      <c r="D95" s="27"/>
      <c r="E95" s="27"/>
      <c r="F95" s="27"/>
      <c r="G95" s="27"/>
      <c r="H95" s="27"/>
      <c r="I95" s="27"/>
      <c r="J95" s="27"/>
      <c r="K95" s="27"/>
      <c r="L95" s="27"/>
      <c r="M95" s="27"/>
    </row>
    <row r="96" spans="1:13" ht="14.25" x14ac:dyDescent="0.25">
      <c r="A96" s="31"/>
      <c r="B96" s="27"/>
      <c r="C96" s="27"/>
      <c r="D96" s="27"/>
      <c r="E96" s="27"/>
      <c r="F96" s="27"/>
      <c r="G96" s="27"/>
      <c r="H96" s="27"/>
      <c r="I96" s="27"/>
      <c r="J96" s="27"/>
      <c r="K96" s="27"/>
      <c r="L96" s="27"/>
      <c r="M96" s="27"/>
    </row>
    <row r="97" spans="1:13" ht="14.25" x14ac:dyDescent="0.25">
      <c r="A97" s="31"/>
      <c r="B97" s="27"/>
      <c r="C97" s="27"/>
      <c r="D97" s="27"/>
      <c r="E97" s="27"/>
      <c r="F97" s="27"/>
      <c r="G97" s="27"/>
      <c r="H97" s="27"/>
      <c r="I97" s="27"/>
      <c r="J97" s="27"/>
      <c r="K97" s="27"/>
      <c r="L97" s="27"/>
      <c r="M97" s="27"/>
    </row>
    <row r="98" spans="1:13" ht="14.25" x14ac:dyDescent="0.25">
      <c r="A98" s="31"/>
      <c r="B98" s="27"/>
      <c r="C98" s="27"/>
      <c r="D98" s="27"/>
      <c r="E98" s="27"/>
      <c r="F98" s="27"/>
      <c r="G98" s="27"/>
      <c r="H98" s="27"/>
      <c r="I98" s="27"/>
      <c r="J98" s="27"/>
      <c r="K98" s="27"/>
      <c r="L98" s="27"/>
      <c r="M98" s="27"/>
    </row>
    <row r="99" spans="1:13" ht="14.25" x14ac:dyDescent="0.25">
      <c r="A99" s="31"/>
      <c r="B99" s="27"/>
      <c r="C99" s="27"/>
      <c r="D99" s="27"/>
      <c r="E99" s="27"/>
      <c r="F99" s="27"/>
      <c r="G99" s="27"/>
      <c r="H99" s="27"/>
      <c r="I99" s="27"/>
      <c r="J99" s="27"/>
      <c r="K99" s="27"/>
      <c r="L99" s="27"/>
      <c r="M99" s="27"/>
    </row>
    <row r="100" spans="1:13" ht="14.25" x14ac:dyDescent="0.25">
      <c r="A100" s="31"/>
      <c r="B100" s="27"/>
      <c r="C100" s="27"/>
      <c r="D100" s="27"/>
      <c r="E100" s="27"/>
      <c r="F100" s="27"/>
      <c r="G100" s="27"/>
      <c r="H100" s="27"/>
      <c r="I100" s="27"/>
      <c r="J100" s="27"/>
      <c r="K100" s="27"/>
      <c r="L100" s="27"/>
      <c r="M100" s="27"/>
    </row>
    <row r="101" spans="1:13" ht="14.25" x14ac:dyDescent="0.25">
      <c r="A101" s="31"/>
      <c r="B101" s="27"/>
      <c r="C101" s="27"/>
      <c r="D101" s="27"/>
      <c r="E101" s="27"/>
      <c r="F101" s="27"/>
      <c r="G101" s="27"/>
      <c r="H101" s="27"/>
      <c r="I101" s="27"/>
      <c r="J101" s="27"/>
      <c r="K101" s="27"/>
      <c r="L101" s="27"/>
      <c r="M101" s="27"/>
    </row>
    <row r="102" spans="1:13" ht="14.25" x14ac:dyDescent="0.25">
      <c r="A102" s="31"/>
      <c r="B102" s="27"/>
      <c r="C102" s="27"/>
      <c r="D102" s="27"/>
      <c r="E102" s="27"/>
      <c r="F102" s="27"/>
      <c r="G102" s="27"/>
      <c r="H102" s="27"/>
      <c r="I102" s="27"/>
      <c r="J102" s="27"/>
      <c r="K102" s="27"/>
      <c r="L102" s="27"/>
      <c r="M102" s="27"/>
    </row>
    <row r="103" spans="1:13" ht="14.25" x14ac:dyDescent="0.25">
      <c r="A103" s="31"/>
      <c r="B103" s="27"/>
      <c r="C103" s="27"/>
      <c r="D103" s="27"/>
      <c r="E103" s="27"/>
      <c r="F103" s="27"/>
      <c r="G103" s="27"/>
      <c r="H103" s="27"/>
      <c r="I103" s="27"/>
      <c r="J103" s="27"/>
      <c r="K103" s="27"/>
      <c r="L103" s="27"/>
      <c r="M103" s="27"/>
    </row>
    <row r="104" spans="1:13" ht="14.25" x14ac:dyDescent="0.25">
      <c r="A104" s="31"/>
      <c r="B104" s="27"/>
      <c r="C104" s="27"/>
      <c r="D104" s="27"/>
      <c r="E104" s="27"/>
      <c r="F104" s="27"/>
      <c r="G104" s="27"/>
      <c r="H104" s="27"/>
      <c r="I104" s="27"/>
      <c r="J104" s="27"/>
      <c r="K104" s="27"/>
      <c r="L104" s="27"/>
      <c r="M104" s="27"/>
    </row>
    <row r="105" spans="1:13" ht="14.25" x14ac:dyDescent="0.25">
      <c r="A105" s="31"/>
      <c r="B105" s="27"/>
      <c r="C105" s="27"/>
      <c r="D105" s="27"/>
      <c r="E105" s="27"/>
      <c r="F105" s="27"/>
      <c r="G105" s="27"/>
      <c r="H105" s="27"/>
      <c r="I105" s="27"/>
      <c r="J105" s="27"/>
      <c r="K105" s="27"/>
      <c r="L105" s="27"/>
      <c r="M105" s="27"/>
    </row>
    <row r="106" spans="1:13" ht="14.25" x14ac:dyDescent="0.25">
      <c r="A106" s="31"/>
      <c r="B106" s="27"/>
      <c r="C106" s="27"/>
      <c r="D106" s="27"/>
      <c r="E106" s="27"/>
      <c r="F106" s="27"/>
      <c r="G106" s="27"/>
      <c r="H106" s="27"/>
      <c r="I106" s="27"/>
      <c r="J106" s="27"/>
      <c r="K106" s="27"/>
      <c r="L106" s="27"/>
      <c r="M106" s="27"/>
    </row>
    <row r="107" spans="1:13" ht="14.25" x14ac:dyDescent="0.25">
      <c r="A107" s="31"/>
      <c r="B107" s="27"/>
      <c r="C107" s="27"/>
      <c r="D107" s="27"/>
      <c r="E107" s="27"/>
      <c r="F107" s="27"/>
      <c r="G107" s="27"/>
      <c r="H107" s="27"/>
      <c r="I107" s="27"/>
      <c r="J107" s="27"/>
      <c r="K107" s="27"/>
      <c r="L107" s="27"/>
      <c r="M107" s="27"/>
    </row>
    <row r="108" spans="1:13" ht="14.25" x14ac:dyDescent="0.25">
      <c r="A108" s="31"/>
      <c r="B108" s="27"/>
      <c r="C108" s="27"/>
      <c r="D108" s="27"/>
      <c r="E108" s="27"/>
      <c r="F108" s="27"/>
      <c r="G108" s="27"/>
      <c r="H108" s="27"/>
      <c r="I108" s="27"/>
      <c r="J108" s="27"/>
      <c r="K108" s="27"/>
      <c r="L108" s="27"/>
      <c r="M108" s="27"/>
    </row>
    <row r="109" spans="1:13" ht="14.25" x14ac:dyDescent="0.25">
      <c r="A109" s="31"/>
      <c r="B109" s="27"/>
      <c r="C109" s="27"/>
      <c r="D109" s="27"/>
      <c r="E109" s="27"/>
      <c r="F109" s="27"/>
      <c r="G109" s="27"/>
      <c r="H109" s="27"/>
      <c r="I109" s="27"/>
      <c r="J109" s="27"/>
      <c r="K109" s="27"/>
      <c r="L109" s="27"/>
      <c r="M109" s="27"/>
    </row>
    <row r="110" spans="1:13" ht="14.25" x14ac:dyDescent="0.25">
      <c r="A110" s="31"/>
      <c r="B110" s="27"/>
      <c r="C110" s="27"/>
      <c r="D110" s="27"/>
      <c r="E110" s="27"/>
      <c r="F110" s="27"/>
      <c r="G110" s="27"/>
      <c r="H110" s="27"/>
      <c r="I110" s="27"/>
      <c r="J110" s="27"/>
      <c r="K110" s="27"/>
      <c r="L110" s="27"/>
      <c r="M110" s="27"/>
    </row>
    <row r="111" spans="1:13" ht="14.25" x14ac:dyDescent="0.25">
      <c r="A111" s="31"/>
      <c r="B111" s="27"/>
      <c r="C111" s="27"/>
      <c r="D111" s="27"/>
      <c r="E111" s="27"/>
      <c r="F111" s="27"/>
      <c r="G111" s="27"/>
      <c r="H111" s="27"/>
      <c r="I111" s="27"/>
      <c r="J111" s="27"/>
      <c r="K111" s="27"/>
      <c r="L111" s="27"/>
      <c r="M111" s="27"/>
    </row>
    <row r="112" spans="1:13" ht="14.25" x14ac:dyDescent="0.25">
      <c r="A112" s="31"/>
      <c r="B112" s="27"/>
      <c r="C112" s="27"/>
      <c r="D112" s="27"/>
      <c r="E112" s="27"/>
      <c r="F112" s="27"/>
      <c r="G112" s="27"/>
      <c r="H112" s="27"/>
      <c r="I112" s="27"/>
      <c r="J112" s="27"/>
      <c r="K112" s="27"/>
      <c r="L112" s="27"/>
      <c r="M112" s="27"/>
    </row>
    <row r="113" spans="1:13" ht="14.25" x14ac:dyDescent="0.25">
      <c r="A113" s="31"/>
      <c r="B113" s="27"/>
      <c r="C113" s="27"/>
      <c r="D113" s="27"/>
      <c r="E113" s="27"/>
      <c r="F113" s="27"/>
      <c r="G113" s="27"/>
      <c r="H113" s="27"/>
      <c r="I113" s="27"/>
      <c r="J113" s="27"/>
      <c r="K113" s="27"/>
      <c r="L113" s="27"/>
      <c r="M113" s="27"/>
    </row>
    <row r="114" spans="1:13" ht="14.25" x14ac:dyDescent="0.25">
      <c r="A114" s="31"/>
      <c r="B114" s="27"/>
      <c r="C114" s="27"/>
      <c r="D114" s="27"/>
      <c r="E114" s="27"/>
      <c r="F114" s="27"/>
      <c r="G114" s="27"/>
      <c r="H114" s="27"/>
      <c r="I114" s="27"/>
      <c r="J114" s="27"/>
      <c r="K114" s="27"/>
      <c r="L114" s="27"/>
      <c r="M114" s="27"/>
    </row>
    <row r="115" spans="1:13" ht="14.25" x14ac:dyDescent="0.25">
      <c r="A115" s="31"/>
      <c r="B115" s="27"/>
      <c r="C115" s="27"/>
      <c r="D115" s="27"/>
      <c r="E115" s="27"/>
      <c r="F115" s="27"/>
      <c r="G115" s="27"/>
      <c r="H115" s="27"/>
      <c r="I115" s="27"/>
      <c r="J115" s="27"/>
      <c r="K115" s="27"/>
      <c r="L115" s="27"/>
      <c r="M115" s="27"/>
    </row>
    <row r="116" spans="1:13" ht="14.25" x14ac:dyDescent="0.25">
      <c r="A116" s="31"/>
      <c r="B116" s="27"/>
      <c r="C116" s="27"/>
      <c r="D116" s="27"/>
      <c r="E116" s="27"/>
      <c r="F116" s="27"/>
      <c r="G116" s="27"/>
      <c r="H116" s="27"/>
      <c r="I116" s="27"/>
      <c r="J116" s="27"/>
      <c r="K116" s="27"/>
      <c r="L116" s="27"/>
      <c r="M116" s="27"/>
    </row>
    <row r="117" spans="1:13" ht="14.25" x14ac:dyDescent="0.25">
      <c r="A117" s="31"/>
      <c r="B117" s="27"/>
      <c r="C117" s="27"/>
      <c r="D117" s="27"/>
      <c r="E117" s="27"/>
      <c r="F117" s="27"/>
      <c r="G117" s="27"/>
      <c r="H117" s="27"/>
      <c r="I117" s="27"/>
      <c r="J117" s="27"/>
      <c r="K117" s="27"/>
      <c r="L117" s="27"/>
      <c r="M117" s="27"/>
    </row>
    <row r="118" spans="1:13" ht="14.25" x14ac:dyDescent="0.25">
      <c r="A118" s="31"/>
      <c r="B118" s="27"/>
      <c r="C118" s="27"/>
      <c r="D118" s="27"/>
      <c r="E118" s="27"/>
      <c r="F118" s="27"/>
      <c r="G118" s="27"/>
      <c r="H118" s="27"/>
      <c r="I118" s="27"/>
      <c r="K118" s="27"/>
      <c r="M118" s="27"/>
    </row>
    <row r="119" spans="1:13" ht="14.25" x14ac:dyDescent="0.25">
      <c r="A119" s="31"/>
      <c r="B119" s="27"/>
      <c r="C119" s="27"/>
      <c r="D119" s="27"/>
      <c r="E119" s="27"/>
      <c r="F119" s="27"/>
      <c r="G119" s="27"/>
      <c r="H119" s="27"/>
      <c r="I119" s="27"/>
      <c r="K119" s="27"/>
      <c r="M119" s="27"/>
    </row>
    <row r="120" spans="1:13" ht="14.25" x14ac:dyDescent="0.25">
      <c r="A120" s="31"/>
      <c r="B120" s="27"/>
      <c r="C120" s="27"/>
      <c r="D120" s="27"/>
      <c r="E120" s="27"/>
      <c r="F120" s="27"/>
      <c r="G120" s="27"/>
      <c r="H120" s="27"/>
      <c r="I120" s="27"/>
      <c r="K120" s="27"/>
      <c r="M120" s="27"/>
    </row>
    <row r="121" spans="1:13" ht="14.25" x14ac:dyDescent="0.25">
      <c r="A121" s="31"/>
      <c r="B121" s="27"/>
      <c r="C121" s="27"/>
      <c r="D121" s="27"/>
      <c r="E121" s="27"/>
      <c r="F121" s="27"/>
      <c r="G121" s="27"/>
      <c r="H121" s="27"/>
      <c r="I121" s="27"/>
      <c r="K121" s="27"/>
      <c r="M121" s="27"/>
    </row>
    <row r="122" spans="1:13" ht="14.25" x14ac:dyDescent="0.25">
      <c r="A122" s="31"/>
      <c r="B122" s="27"/>
      <c r="C122" s="27"/>
      <c r="D122" s="27"/>
      <c r="E122" s="27"/>
      <c r="F122" s="27"/>
      <c r="G122" s="27"/>
      <c r="H122" s="27"/>
      <c r="I122" s="27"/>
      <c r="K122" s="27"/>
      <c r="M122" s="27"/>
    </row>
    <row r="123" spans="1:13" ht="14.25" x14ac:dyDescent="0.25">
      <c r="A123" s="31"/>
      <c r="B123" s="27"/>
      <c r="C123" s="27"/>
      <c r="D123" s="27"/>
      <c r="E123" s="27"/>
      <c r="F123" s="27"/>
      <c r="G123" s="27"/>
      <c r="H123" s="27"/>
      <c r="I123" s="27"/>
      <c r="K123" s="27"/>
      <c r="M123" s="27"/>
    </row>
    <row r="124" spans="1:13" ht="14.25" x14ac:dyDescent="0.25">
      <c r="A124" s="31"/>
      <c r="B124" s="27"/>
      <c r="C124" s="27"/>
      <c r="D124" s="27"/>
      <c r="E124" s="27"/>
      <c r="F124" s="27"/>
      <c r="G124" s="27"/>
      <c r="H124" s="27"/>
      <c r="I124" s="27"/>
      <c r="K124" s="27"/>
      <c r="M124" s="27"/>
    </row>
    <row r="125" spans="1:13" ht="14.25" x14ac:dyDescent="0.25">
      <c r="A125" s="31"/>
      <c r="B125" s="27"/>
      <c r="C125" s="27"/>
      <c r="D125" s="27"/>
      <c r="E125" s="27"/>
      <c r="F125" s="27"/>
      <c r="G125" s="27"/>
      <c r="H125" s="27"/>
      <c r="I125" s="27"/>
      <c r="K125" s="27"/>
      <c r="M125" s="27"/>
    </row>
    <row r="126" spans="1:13" ht="14.25" x14ac:dyDescent="0.25">
      <c r="A126" s="31"/>
      <c r="B126" s="27"/>
      <c r="C126" s="27"/>
      <c r="D126" s="27"/>
      <c r="E126" s="27"/>
      <c r="F126" s="27"/>
      <c r="G126" s="27"/>
      <c r="H126" s="27"/>
      <c r="I126" s="27"/>
      <c r="K126" s="27"/>
      <c r="M126" s="27"/>
    </row>
    <row r="127" spans="1:13" ht="14.25" x14ac:dyDescent="0.25">
      <c r="A127" s="31"/>
      <c r="B127" s="27"/>
      <c r="C127" s="27"/>
      <c r="D127" s="27"/>
      <c r="E127" s="27"/>
      <c r="F127" s="27"/>
      <c r="G127" s="27"/>
      <c r="H127" s="27"/>
      <c r="I127" s="27"/>
      <c r="K127" s="27"/>
      <c r="M127" s="27"/>
    </row>
    <row r="128" spans="1:13" ht="14.25" x14ac:dyDescent="0.25">
      <c r="A128" s="31"/>
      <c r="B128" s="27"/>
      <c r="C128" s="27"/>
      <c r="D128" s="27"/>
      <c r="E128" s="27"/>
      <c r="F128" s="27"/>
      <c r="G128" s="27"/>
      <c r="H128" s="27"/>
      <c r="I128" s="27"/>
      <c r="K128" s="27"/>
      <c r="M128" s="27"/>
    </row>
    <row r="129" spans="1:13" ht="14.25" x14ac:dyDescent="0.25">
      <c r="A129" s="31"/>
      <c r="B129" s="27"/>
      <c r="C129" s="27"/>
      <c r="D129" s="27"/>
      <c r="E129" s="27"/>
      <c r="F129" s="27"/>
      <c r="G129" s="27"/>
      <c r="H129" s="27"/>
      <c r="I129" s="27"/>
      <c r="K129" s="27"/>
      <c r="M129" s="27"/>
    </row>
    <row r="130" spans="1:13" ht="14.25" x14ac:dyDescent="0.25">
      <c r="A130" s="31"/>
      <c r="B130" s="27"/>
      <c r="C130" s="27"/>
      <c r="D130" s="27"/>
      <c r="E130" s="27"/>
      <c r="F130" s="27"/>
      <c r="G130" s="27"/>
      <c r="H130" s="27"/>
      <c r="I130" s="27"/>
      <c r="K130" s="27"/>
      <c r="M130" s="27"/>
    </row>
    <row r="131" spans="1:13" ht="14.25" x14ac:dyDescent="0.25">
      <c r="A131" s="31"/>
      <c r="B131" s="27"/>
      <c r="C131" s="27"/>
      <c r="D131" s="27"/>
      <c r="E131" s="27"/>
      <c r="F131" s="27"/>
      <c r="G131" s="27"/>
      <c r="H131" s="27"/>
      <c r="I131" s="27"/>
      <c r="K131" s="27"/>
      <c r="M131" s="27"/>
    </row>
    <row r="132" spans="1:13" ht="14.25" x14ac:dyDescent="0.25">
      <c r="A132" s="31"/>
      <c r="B132" s="27"/>
      <c r="C132" s="27"/>
      <c r="D132" s="27"/>
      <c r="E132" s="27"/>
      <c r="F132" s="27"/>
      <c r="G132" s="27"/>
      <c r="H132" s="27"/>
      <c r="I132" s="27"/>
      <c r="K132" s="27"/>
      <c r="M132" s="27"/>
    </row>
    <row r="133" spans="1:13" ht="14.25" x14ac:dyDescent="0.25">
      <c r="A133" s="31"/>
      <c r="B133" s="27"/>
      <c r="C133" s="27"/>
      <c r="D133" s="27"/>
      <c r="E133" s="27"/>
      <c r="F133" s="27"/>
      <c r="G133" s="27"/>
      <c r="H133" s="27"/>
      <c r="I133" s="27"/>
      <c r="K133" s="27"/>
      <c r="M133" s="27"/>
    </row>
    <row r="134" spans="1:13" ht="14.25" x14ac:dyDescent="0.25">
      <c r="A134" s="31"/>
      <c r="B134" s="27"/>
      <c r="C134" s="27"/>
      <c r="D134" s="27"/>
      <c r="E134" s="27"/>
      <c r="F134" s="27"/>
      <c r="G134" s="27"/>
      <c r="H134" s="27"/>
      <c r="I134" s="27"/>
      <c r="K134" s="27"/>
      <c r="M134" s="27"/>
    </row>
    <row r="135" spans="1:13" ht="14.25" x14ac:dyDescent="0.25">
      <c r="A135" s="31"/>
      <c r="B135" s="27"/>
      <c r="C135" s="27"/>
      <c r="D135" s="27"/>
      <c r="E135" s="27"/>
      <c r="F135" s="27"/>
      <c r="G135" s="27"/>
      <c r="H135" s="27"/>
      <c r="I135" s="27"/>
      <c r="K135" s="27"/>
      <c r="M135" s="27"/>
    </row>
    <row r="136" spans="1:13" ht="14.25" x14ac:dyDescent="0.25">
      <c r="A136" s="31"/>
      <c r="B136" s="27"/>
      <c r="C136" s="27"/>
      <c r="D136" s="27"/>
      <c r="E136" s="27"/>
      <c r="F136" s="27"/>
      <c r="G136" s="27"/>
      <c r="H136" s="27"/>
      <c r="I136" s="27"/>
      <c r="K136" s="27"/>
      <c r="M136" s="27"/>
    </row>
    <row r="137" spans="1:13" ht="14.25" x14ac:dyDescent="0.25">
      <c r="A137" s="31"/>
      <c r="B137" s="27"/>
      <c r="C137" s="27"/>
      <c r="D137" s="27"/>
      <c r="E137" s="27"/>
      <c r="F137" s="27"/>
      <c r="G137" s="27"/>
      <c r="H137" s="27"/>
      <c r="I137" s="27"/>
      <c r="K137" s="27"/>
      <c r="M137" s="27"/>
    </row>
    <row r="138" spans="1:13" ht="14.25" x14ac:dyDescent="0.25">
      <c r="A138" s="31"/>
      <c r="B138" s="27"/>
      <c r="C138" s="27"/>
      <c r="D138" s="27"/>
      <c r="E138" s="27"/>
      <c r="F138" s="27"/>
      <c r="G138" s="27"/>
      <c r="H138" s="27"/>
      <c r="I138" s="27"/>
      <c r="K138" s="27"/>
      <c r="M138" s="27"/>
    </row>
    <row r="139" spans="1:13" ht="14.25" x14ac:dyDescent="0.25">
      <c r="A139" s="31"/>
      <c r="B139" s="27"/>
      <c r="C139" s="27"/>
      <c r="D139" s="27"/>
      <c r="E139" s="27"/>
      <c r="F139" s="27"/>
      <c r="G139" s="27"/>
      <c r="H139" s="27"/>
      <c r="I139" s="27"/>
      <c r="K139" s="27"/>
      <c r="M139" s="27"/>
    </row>
    <row r="140" spans="1:13" ht="14.25" x14ac:dyDescent="0.25">
      <c r="A140" s="31"/>
      <c r="B140" s="27"/>
      <c r="C140" s="27"/>
      <c r="D140" s="27"/>
      <c r="E140" s="27"/>
      <c r="F140" s="27"/>
      <c r="G140" s="27"/>
      <c r="H140" s="27"/>
      <c r="I140" s="27"/>
      <c r="K140" s="27"/>
      <c r="M140" s="27"/>
    </row>
    <row r="141" spans="1:13" ht="14.25" x14ac:dyDescent="0.25">
      <c r="A141" s="31"/>
      <c r="B141" s="27"/>
      <c r="C141" s="27"/>
      <c r="D141" s="27"/>
      <c r="E141" s="27"/>
      <c r="F141" s="27"/>
      <c r="G141" s="27"/>
      <c r="H141" s="27"/>
      <c r="I141" s="27"/>
      <c r="K141" s="27"/>
      <c r="M141" s="27"/>
    </row>
    <row r="142" spans="1:13" ht="14.25" x14ac:dyDescent="0.25">
      <c r="A142" s="31"/>
      <c r="B142" s="27"/>
      <c r="C142" s="27"/>
      <c r="D142" s="27"/>
      <c r="E142" s="27"/>
      <c r="F142" s="27"/>
      <c r="G142" s="27"/>
      <c r="H142" s="27"/>
      <c r="I142" s="27"/>
      <c r="K142" s="27"/>
      <c r="M142" s="27"/>
    </row>
    <row r="143" spans="1:13" ht="14.25" x14ac:dyDescent="0.25">
      <c r="A143" s="31"/>
      <c r="B143" s="27"/>
      <c r="C143" s="27"/>
      <c r="D143" s="27"/>
      <c r="E143" s="27"/>
      <c r="F143" s="27"/>
      <c r="G143" s="27"/>
      <c r="H143" s="27"/>
      <c r="I143" s="27"/>
      <c r="K143" s="27"/>
      <c r="M143" s="27"/>
    </row>
    <row r="144" spans="1:13" ht="14.25" x14ac:dyDescent="0.25">
      <c r="A144" s="31"/>
      <c r="B144" s="27"/>
      <c r="C144" s="27"/>
      <c r="D144" s="27"/>
      <c r="E144" s="27"/>
      <c r="F144" s="27"/>
      <c r="G144" s="27"/>
      <c r="H144" s="27"/>
      <c r="I144" s="27"/>
      <c r="K144" s="27"/>
      <c r="M144" s="27"/>
    </row>
    <row r="145" spans="1:13" ht="14.25" x14ac:dyDescent="0.25">
      <c r="A145" s="31"/>
      <c r="B145" s="27"/>
      <c r="C145" s="27"/>
      <c r="D145" s="27"/>
      <c r="E145" s="27"/>
      <c r="F145" s="27"/>
      <c r="G145" s="27"/>
      <c r="H145" s="27"/>
      <c r="I145" s="27"/>
      <c r="K145" s="27"/>
      <c r="M145" s="27"/>
    </row>
    <row r="146" spans="1:13" ht="14.25" x14ac:dyDescent="0.25">
      <c r="A146" s="31"/>
      <c r="B146" s="27"/>
      <c r="C146" s="27"/>
      <c r="D146" s="27"/>
      <c r="E146" s="27"/>
      <c r="F146" s="27"/>
      <c r="G146" s="27"/>
      <c r="H146" s="27"/>
      <c r="I146" s="27"/>
      <c r="K146" s="27"/>
      <c r="M146" s="27"/>
    </row>
    <row r="147" spans="1:13" ht="14.25" x14ac:dyDescent="0.25">
      <c r="A147" s="31"/>
      <c r="B147" s="27"/>
      <c r="C147" s="27"/>
      <c r="D147" s="27"/>
      <c r="E147" s="27"/>
      <c r="F147" s="27"/>
      <c r="G147" s="27"/>
      <c r="H147" s="27"/>
      <c r="I147" s="27"/>
      <c r="K147" s="27"/>
      <c r="M147" s="27"/>
    </row>
    <row r="148" spans="1:13" ht="14.25" x14ac:dyDescent="0.25">
      <c r="A148" s="31"/>
      <c r="B148" s="27"/>
      <c r="C148" s="27"/>
      <c r="D148" s="27"/>
      <c r="E148" s="27"/>
      <c r="F148" s="27"/>
      <c r="G148" s="27"/>
      <c r="H148" s="27"/>
      <c r="I148" s="27"/>
      <c r="K148" s="27"/>
      <c r="M148" s="27"/>
    </row>
    <row r="149" spans="1:13" ht="14.25" x14ac:dyDescent="0.25">
      <c r="A149" s="31"/>
      <c r="B149" s="27"/>
      <c r="C149" s="27"/>
      <c r="D149" s="27"/>
      <c r="E149" s="27"/>
      <c r="F149" s="27"/>
      <c r="G149" s="27"/>
      <c r="H149" s="27"/>
      <c r="I149" s="27"/>
      <c r="K149" s="27"/>
      <c r="M149" s="27"/>
    </row>
    <row r="150" spans="1:13" ht="14.25" x14ac:dyDescent="0.25">
      <c r="A150" s="31"/>
      <c r="B150" s="27"/>
      <c r="C150" s="27"/>
      <c r="D150" s="27"/>
      <c r="E150" s="27"/>
      <c r="F150" s="27"/>
      <c r="G150" s="27"/>
      <c r="H150" s="27"/>
      <c r="I150" s="27"/>
      <c r="K150" s="27"/>
      <c r="M150" s="27"/>
    </row>
    <row r="151" spans="1:13" ht="14.25" x14ac:dyDescent="0.25">
      <c r="A151" s="31"/>
      <c r="B151" s="27"/>
      <c r="C151" s="27"/>
      <c r="D151" s="27"/>
      <c r="E151" s="27"/>
      <c r="F151" s="27"/>
      <c r="G151" s="27"/>
      <c r="H151" s="27"/>
      <c r="I151" s="27"/>
      <c r="K151" s="27"/>
      <c r="M151" s="27"/>
    </row>
    <row r="152" spans="1:13" ht="14.25" x14ac:dyDescent="0.25">
      <c r="A152" s="31"/>
      <c r="B152" s="27"/>
      <c r="C152" s="27"/>
      <c r="D152" s="27"/>
      <c r="E152" s="27"/>
      <c r="F152" s="27"/>
      <c r="G152" s="27"/>
      <c r="H152" s="27"/>
      <c r="I152" s="27"/>
      <c r="K152" s="27"/>
      <c r="M152" s="27"/>
    </row>
    <row r="153" spans="1:13" ht="14.25" x14ac:dyDescent="0.25">
      <c r="A153" s="31"/>
      <c r="B153" s="27"/>
      <c r="C153" s="27"/>
      <c r="D153" s="27"/>
      <c r="E153" s="27"/>
      <c r="F153" s="27"/>
      <c r="G153" s="27"/>
      <c r="H153" s="27"/>
      <c r="I153" s="27"/>
      <c r="K153" s="27"/>
      <c r="M153" s="27"/>
    </row>
    <row r="154" spans="1:13" ht="14.25" x14ac:dyDescent="0.25">
      <c r="A154" s="31"/>
      <c r="B154" s="27"/>
      <c r="C154" s="27"/>
      <c r="D154" s="27"/>
      <c r="E154" s="27"/>
      <c r="F154" s="27"/>
      <c r="G154" s="27"/>
      <c r="H154" s="27"/>
      <c r="I154" s="27"/>
      <c r="K154" s="27"/>
      <c r="M154" s="27"/>
    </row>
    <row r="155" spans="1:13" ht="14.25" x14ac:dyDescent="0.25">
      <c r="A155" s="31"/>
      <c r="B155" s="27"/>
      <c r="C155" s="27"/>
      <c r="D155" s="27"/>
      <c r="E155" s="27"/>
      <c r="F155" s="27"/>
      <c r="G155" s="27"/>
      <c r="H155" s="27"/>
      <c r="I155" s="27"/>
      <c r="K155" s="27"/>
      <c r="M155" s="27"/>
    </row>
    <row r="156" spans="1:13" ht="14.25" x14ac:dyDescent="0.25">
      <c r="A156" s="31"/>
      <c r="B156" s="27"/>
      <c r="C156" s="27"/>
      <c r="D156" s="27"/>
      <c r="E156" s="27"/>
      <c r="F156" s="27"/>
      <c r="G156" s="27"/>
      <c r="H156" s="27"/>
      <c r="I156" s="27"/>
      <c r="K156" s="27"/>
      <c r="M156" s="27"/>
    </row>
    <row r="157" spans="1:13" ht="14.25" x14ac:dyDescent="0.25">
      <c r="A157" s="31"/>
      <c r="B157" s="27"/>
      <c r="C157" s="27"/>
      <c r="D157" s="27"/>
      <c r="E157" s="27"/>
      <c r="F157" s="27"/>
      <c r="G157" s="27"/>
      <c r="H157" s="27"/>
      <c r="I157" s="27"/>
      <c r="K157" s="27"/>
      <c r="M157" s="27"/>
    </row>
    <row r="158" spans="1:13" ht="14.25" x14ac:dyDescent="0.25">
      <c r="A158" s="31"/>
      <c r="B158" s="27"/>
      <c r="C158" s="27"/>
      <c r="D158" s="27"/>
      <c r="E158" s="27"/>
      <c r="F158" s="27"/>
      <c r="G158" s="27"/>
      <c r="H158" s="27"/>
      <c r="I158" s="27"/>
      <c r="K158" s="27"/>
      <c r="M158" s="27"/>
    </row>
    <row r="159" spans="1:13" ht="14.25" x14ac:dyDescent="0.25">
      <c r="A159" s="31"/>
      <c r="B159" s="27"/>
      <c r="C159" s="27"/>
      <c r="D159" s="27"/>
      <c r="E159" s="27"/>
      <c r="F159" s="27"/>
      <c r="G159" s="27"/>
      <c r="H159" s="27"/>
      <c r="I159" s="27"/>
      <c r="K159" s="27"/>
      <c r="M159" s="27"/>
    </row>
    <row r="160" spans="1:13" ht="14.25" x14ac:dyDescent="0.25">
      <c r="A160" s="31"/>
      <c r="B160" s="27"/>
      <c r="C160" s="27"/>
      <c r="D160" s="27"/>
      <c r="E160" s="27"/>
      <c r="F160" s="27"/>
      <c r="G160" s="27"/>
      <c r="H160" s="27"/>
      <c r="I160" s="27"/>
      <c r="K160" s="27"/>
      <c r="M160" s="27"/>
    </row>
    <row r="161" spans="1:13" ht="14.25" x14ac:dyDescent="0.25">
      <c r="A161" s="31"/>
      <c r="B161" s="27"/>
      <c r="C161" s="27"/>
      <c r="D161" s="27"/>
      <c r="E161" s="27"/>
      <c r="F161" s="27"/>
      <c r="G161" s="27"/>
      <c r="H161" s="27"/>
      <c r="I161" s="27"/>
      <c r="K161" s="27"/>
      <c r="M161" s="27"/>
    </row>
    <row r="162" spans="1:13" ht="14.25" x14ac:dyDescent="0.25">
      <c r="A162" s="31"/>
      <c r="B162" s="27"/>
      <c r="C162" s="27"/>
      <c r="D162" s="27"/>
      <c r="E162" s="27"/>
      <c r="F162" s="27"/>
      <c r="G162" s="27"/>
      <c r="H162" s="27"/>
      <c r="I162" s="27"/>
      <c r="K162" s="27"/>
      <c r="M162" s="27"/>
    </row>
    <row r="163" spans="1:13" ht="14.25" x14ac:dyDescent="0.25">
      <c r="A163" s="31"/>
      <c r="B163" s="27"/>
      <c r="C163" s="27"/>
      <c r="D163" s="27"/>
      <c r="E163" s="27"/>
      <c r="F163" s="27"/>
      <c r="G163" s="27"/>
      <c r="H163" s="27"/>
      <c r="I163" s="27"/>
      <c r="K163" s="27"/>
      <c r="M163" s="27"/>
    </row>
    <row r="164" spans="1:13" ht="14.25" x14ac:dyDescent="0.25">
      <c r="A164" s="31"/>
      <c r="B164" s="27"/>
      <c r="C164" s="27"/>
      <c r="D164" s="27"/>
      <c r="E164" s="27"/>
      <c r="F164" s="27"/>
      <c r="G164" s="27"/>
      <c r="H164" s="27"/>
      <c r="I164" s="27"/>
      <c r="K164" s="27"/>
      <c r="M164" s="27"/>
    </row>
    <row r="165" spans="1:13" ht="14.25" x14ac:dyDescent="0.25">
      <c r="A165" s="31"/>
      <c r="B165" s="27"/>
      <c r="C165" s="27"/>
      <c r="D165" s="27"/>
      <c r="E165" s="27"/>
      <c r="F165" s="27"/>
      <c r="G165" s="27"/>
      <c r="H165" s="27"/>
      <c r="I165" s="27"/>
      <c r="K165" s="27"/>
      <c r="M165" s="27"/>
    </row>
    <row r="166" spans="1:13" ht="14.25" x14ac:dyDescent="0.25">
      <c r="A166" s="31"/>
      <c r="B166" s="27"/>
      <c r="C166" s="27"/>
      <c r="D166" s="27"/>
      <c r="E166" s="27"/>
      <c r="F166" s="27"/>
      <c r="G166" s="27"/>
      <c r="H166" s="27"/>
      <c r="I166" s="27"/>
      <c r="K166" s="27"/>
      <c r="M166" s="27"/>
    </row>
    <row r="167" spans="1:13" ht="14.25" x14ac:dyDescent="0.25">
      <c r="A167" s="31"/>
      <c r="B167" s="27"/>
      <c r="C167" s="27"/>
      <c r="D167" s="27"/>
      <c r="E167" s="27"/>
      <c r="F167" s="27"/>
      <c r="G167" s="27"/>
      <c r="H167" s="27"/>
      <c r="I167" s="27"/>
      <c r="K167" s="27"/>
      <c r="M167" s="27"/>
    </row>
    <row r="168" spans="1:13" ht="14.25" x14ac:dyDescent="0.25">
      <c r="A168" s="31"/>
      <c r="B168" s="27"/>
      <c r="C168" s="27"/>
      <c r="D168" s="27"/>
      <c r="E168" s="27"/>
      <c r="F168" s="27"/>
      <c r="G168" s="27"/>
      <c r="H168" s="27"/>
      <c r="I168" s="27"/>
      <c r="K168" s="27"/>
      <c r="M168" s="27"/>
    </row>
    <row r="169" spans="1:13" ht="14.25" x14ac:dyDescent="0.25">
      <c r="A169" s="31"/>
      <c r="B169" s="27"/>
      <c r="C169" s="27"/>
      <c r="D169" s="27"/>
      <c r="E169" s="27"/>
      <c r="F169" s="27"/>
      <c r="G169" s="27"/>
      <c r="H169" s="27"/>
      <c r="I169" s="27"/>
      <c r="K169" s="27"/>
      <c r="M169" s="27"/>
    </row>
    <row r="170" spans="1:13" ht="14.25" x14ac:dyDescent="0.25">
      <c r="A170" s="30"/>
    </row>
    <row r="171" spans="1:13" ht="14.25" x14ac:dyDescent="0.25">
      <c r="A171" s="30"/>
    </row>
    <row r="172" spans="1:13" ht="14.25" x14ac:dyDescent="0.25">
      <c r="A172" s="30"/>
    </row>
    <row r="173" spans="1:13" ht="14.25" x14ac:dyDescent="0.25">
      <c r="A173" s="30"/>
    </row>
    <row r="174" spans="1:13" ht="14.25" x14ac:dyDescent="0.25">
      <c r="A174" s="30"/>
    </row>
    <row r="175" spans="1:13" ht="14.25" x14ac:dyDescent="0.25">
      <c r="A175" s="30"/>
    </row>
    <row r="176" spans="1:13" ht="14.25" x14ac:dyDescent="0.25">
      <c r="A176" s="30"/>
    </row>
    <row r="177" spans="1:1" ht="14.25" x14ac:dyDescent="0.25">
      <c r="A177" s="30"/>
    </row>
    <row r="178" spans="1:1" ht="14.25" x14ac:dyDescent="0.25">
      <c r="A178" s="30"/>
    </row>
    <row r="179" spans="1:1" ht="14.25" x14ac:dyDescent="0.25">
      <c r="A179" s="30"/>
    </row>
    <row r="180" spans="1:1" ht="14.25" x14ac:dyDescent="0.25">
      <c r="A180" s="30"/>
    </row>
    <row r="181" spans="1:1" ht="14.25" x14ac:dyDescent="0.25">
      <c r="A181" s="30"/>
    </row>
    <row r="182" spans="1:1" ht="14.25" x14ac:dyDescent="0.25">
      <c r="A182" s="30"/>
    </row>
    <row r="183" spans="1:1" ht="14.25" x14ac:dyDescent="0.25">
      <c r="A183" s="30"/>
    </row>
    <row r="184" spans="1:1" ht="14.25" x14ac:dyDescent="0.25">
      <c r="A184" s="30"/>
    </row>
    <row r="185" spans="1:1" ht="14.25" x14ac:dyDescent="0.25">
      <c r="A185" s="30"/>
    </row>
    <row r="186" spans="1:1" ht="14.25" x14ac:dyDescent="0.25">
      <c r="A186" s="30"/>
    </row>
    <row r="187" spans="1:1" ht="14.25" x14ac:dyDescent="0.25">
      <c r="A187" s="30"/>
    </row>
    <row r="188" spans="1:1" ht="14.25" x14ac:dyDescent="0.25">
      <c r="A188" s="30"/>
    </row>
    <row r="189" spans="1:1" ht="14.25" x14ac:dyDescent="0.25">
      <c r="A189" s="30"/>
    </row>
    <row r="190" spans="1:1" ht="14.25" x14ac:dyDescent="0.25">
      <c r="A190" s="30"/>
    </row>
    <row r="191" spans="1:1" ht="14.25" x14ac:dyDescent="0.25">
      <c r="A191" s="30"/>
    </row>
    <row r="192" spans="1:1" ht="14.25" x14ac:dyDescent="0.25">
      <c r="A192" s="30"/>
    </row>
    <row r="193" spans="1:1" ht="14.25" x14ac:dyDescent="0.25">
      <c r="A193" s="30"/>
    </row>
    <row r="194" spans="1:1" ht="14.25" x14ac:dyDescent="0.25">
      <c r="A194" s="30"/>
    </row>
    <row r="195" spans="1:1" ht="14.25" x14ac:dyDescent="0.25">
      <c r="A195" s="30"/>
    </row>
    <row r="196" spans="1:1" ht="14.25" x14ac:dyDescent="0.25">
      <c r="A196" s="30"/>
    </row>
    <row r="197" spans="1:1" ht="14.25" x14ac:dyDescent="0.25">
      <c r="A197" s="30"/>
    </row>
    <row r="198" spans="1:1" ht="14.25" x14ac:dyDescent="0.25">
      <c r="A198" s="30"/>
    </row>
    <row r="199" spans="1:1" ht="14.25" x14ac:dyDescent="0.25">
      <c r="A199" s="30"/>
    </row>
    <row r="200" spans="1:1" ht="14.25" x14ac:dyDescent="0.25">
      <c r="A200" s="30"/>
    </row>
    <row r="201" spans="1:1" ht="14.25" x14ac:dyDescent="0.25">
      <c r="A201" s="30"/>
    </row>
    <row r="202" spans="1:1" ht="14.25" x14ac:dyDescent="0.25">
      <c r="A202" s="30"/>
    </row>
    <row r="203" spans="1:1" ht="14.25" x14ac:dyDescent="0.25">
      <c r="A203" s="30"/>
    </row>
    <row r="204" spans="1:1" ht="14.25" x14ac:dyDescent="0.25">
      <c r="A204" s="30"/>
    </row>
    <row r="205" spans="1:1" ht="14.25" x14ac:dyDescent="0.25">
      <c r="A205" s="30"/>
    </row>
    <row r="206" spans="1:1" ht="14.25" x14ac:dyDescent="0.25">
      <c r="A206" s="30"/>
    </row>
    <row r="207" spans="1:1" ht="14.25" x14ac:dyDescent="0.25">
      <c r="A207" s="30"/>
    </row>
    <row r="208" spans="1:1" ht="14.25" x14ac:dyDescent="0.25">
      <c r="A208" s="30"/>
    </row>
    <row r="209" spans="1:1" ht="14.25" x14ac:dyDescent="0.25">
      <c r="A209" s="30"/>
    </row>
    <row r="210" spans="1:1" ht="14.25" x14ac:dyDescent="0.25">
      <c r="A210" s="30"/>
    </row>
    <row r="211" spans="1:1" ht="14.25" x14ac:dyDescent="0.25">
      <c r="A211" s="30"/>
    </row>
    <row r="212" spans="1:1" ht="14.25" x14ac:dyDescent="0.25">
      <c r="A212" s="30"/>
    </row>
    <row r="213" spans="1:1" ht="14.25" x14ac:dyDescent="0.25">
      <c r="A213" s="30"/>
    </row>
    <row r="214" spans="1:1" ht="14.25" x14ac:dyDescent="0.25">
      <c r="A214" s="30"/>
    </row>
    <row r="215" spans="1:1" ht="14.25" x14ac:dyDescent="0.25">
      <c r="A215" s="30"/>
    </row>
    <row r="216" spans="1:1" ht="14.25" x14ac:dyDescent="0.25">
      <c r="A216" s="30"/>
    </row>
    <row r="217" spans="1:1" ht="14.25" x14ac:dyDescent="0.25">
      <c r="A217" s="30"/>
    </row>
    <row r="218" spans="1:1" ht="14.25" x14ac:dyDescent="0.25">
      <c r="A218" s="30"/>
    </row>
    <row r="219" spans="1:1" ht="14.25" x14ac:dyDescent="0.25">
      <c r="A219" s="30"/>
    </row>
    <row r="220" spans="1:1" ht="14.25" x14ac:dyDescent="0.25">
      <c r="A220" s="30"/>
    </row>
    <row r="221" spans="1:1" ht="14.25" x14ac:dyDescent="0.25">
      <c r="A221" s="30"/>
    </row>
    <row r="222" spans="1:1" ht="14.25" x14ac:dyDescent="0.25">
      <c r="A222" s="30"/>
    </row>
    <row r="223" spans="1:1" ht="14.25" x14ac:dyDescent="0.25">
      <c r="A223" s="30"/>
    </row>
    <row r="224" spans="1:1" ht="14.25" x14ac:dyDescent="0.25">
      <c r="A224" s="30"/>
    </row>
    <row r="225" spans="1:1" ht="14.25" x14ac:dyDescent="0.25">
      <c r="A225" s="30"/>
    </row>
    <row r="226" spans="1:1" ht="14.25" x14ac:dyDescent="0.25">
      <c r="A226" s="30"/>
    </row>
    <row r="227" spans="1:1" ht="14.25" x14ac:dyDescent="0.25">
      <c r="A227" s="30"/>
    </row>
    <row r="228" spans="1:1" ht="14.25" x14ac:dyDescent="0.25">
      <c r="A228" s="30"/>
    </row>
    <row r="229" spans="1:1" ht="14.25" x14ac:dyDescent="0.25">
      <c r="A229" s="30"/>
    </row>
    <row r="230" spans="1:1" ht="14.25" x14ac:dyDescent="0.25">
      <c r="A230" s="30"/>
    </row>
    <row r="231" spans="1:1" ht="14.25" x14ac:dyDescent="0.25">
      <c r="A231" s="30"/>
    </row>
    <row r="232" spans="1:1" ht="14.25" x14ac:dyDescent="0.25">
      <c r="A232" s="30"/>
    </row>
    <row r="233" spans="1:1" ht="14.25" x14ac:dyDescent="0.25">
      <c r="A233" s="30"/>
    </row>
    <row r="234" spans="1:1" ht="14.25" x14ac:dyDescent="0.25">
      <c r="A234" s="30"/>
    </row>
    <row r="235" spans="1:1" ht="14.25" x14ac:dyDescent="0.25">
      <c r="A235" s="30"/>
    </row>
    <row r="236" spans="1:1" ht="14.25" x14ac:dyDescent="0.25">
      <c r="A236" s="30"/>
    </row>
    <row r="237" spans="1:1" ht="14.25" x14ac:dyDescent="0.25">
      <c r="A237" s="30"/>
    </row>
    <row r="238" spans="1:1" ht="14.25" x14ac:dyDescent="0.25">
      <c r="A238" s="30"/>
    </row>
    <row r="239" spans="1:1" ht="14.25" x14ac:dyDescent="0.25">
      <c r="A239" s="30"/>
    </row>
    <row r="240" spans="1:1" ht="14.25" x14ac:dyDescent="0.25">
      <c r="A240" s="30"/>
    </row>
    <row r="241" spans="1:1" ht="14.25" x14ac:dyDescent="0.25">
      <c r="A241" s="30"/>
    </row>
    <row r="242" spans="1:1" ht="14.25" x14ac:dyDescent="0.25">
      <c r="A242" s="30"/>
    </row>
    <row r="243" spans="1:1" ht="14.25" x14ac:dyDescent="0.25">
      <c r="A243" s="30"/>
    </row>
    <row r="244" spans="1:1" ht="14.25" x14ac:dyDescent="0.25">
      <c r="A244" s="30"/>
    </row>
    <row r="245" spans="1:1" ht="14.25" x14ac:dyDescent="0.25">
      <c r="A245" s="30"/>
    </row>
    <row r="246" spans="1:1" ht="14.25" x14ac:dyDescent="0.25">
      <c r="A246" s="30"/>
    </row>
    <row r="247" spans="1:1" ht="14.25" x14ac:dyDescent="0.25">
      <c r="A247" s="30"/>
    </row>
    <row r="248" spans="1:1" ht="14.25" x14ac:dyDescent="0.25">
      <c r="A248" s="30"/>
    </row>
    <row r="249" spans="1:1" ht="14.25" x14ac:dyDescent="0.25">
      <c r="A249" s="30"/>
    </row>
    <row r="250" spans="1:1" ht="14.25" x14ac:dyDescent="0.25">
      <c r="A250" s="30"/>
    </row>
    <row r="251" spans="1:1" ht="14.25" x14ac:dyDescent="0.25">
      <c r="A251" s="30"/>
    </row>
    <row r="252" spans="1:1" ht="14.25" x14ac:dyDescent="0.25">
      <c r="A252" s="30"/>
    </row>
    <row r="253" spans="1:1" ht="14.25" x14ac:dyDescent="0.25">
      <c r="A253" s="30"/>
    </row>
    <row r="254" spans="1:1" ht="14.25" x14ac:dyDescent="0.25">
      <c r="A254" s="30"/>
    </row>
    <row r="255" spans="1:1" ht="14.25" x14ac:dyDescent="0.25">
      <c r="A255" s="30"/>
    </row>
    <row r="256" spans="1:1" ht="14.25" x14ac:dyDescent="0.25">
      <c r="A256" s="30"/>
    </row>
    <row r="257" spans="1:1" ht="14.25" x14ac:dyDescent="0.25">
      <c r="A257" s="30"/>
    </row>
    <row r="258" spans="1:1" ht="14.25" x14ac:dyDescent="0.25">
      <c r="A258" s="30"/>
    </row>
    <row r="259" spans="1:1" ht="14.25" x14ac:dyDescent="0.25">
      <c r="A259" s="30"/>
    </row>
    <row r="260" spans="1:1" ht="14.25" x14ac:dyDescent="0.25">
      <c r="A260" s="30"/>
    </row>
    <row r="261" spans="1:1" ht="14.25" x14ac:dyDescent="0.25">
      <c r="A261" s="30"/>
    </row>
    <row r="262" spans="1:1" ht="14.25" x14ac:dyDescent="0.25">
      <c r="A262" s="30"/>
    </row>
    <row r="263" spans="1:1" ht="14.25" x14ac:dyDescent="0.25">
      <c r="A263" s="30"/>
    </row>
    <row r="264" spans="1:1" ht="14.25" x14ac:dyDescent="0.25">
      <c r="A264" s="30"/>
    </row>
    <row r="265" spans="1:1" ht="14.25" x14ac:dyDescent="0.25">
      <c r="A265" s="30"/>
    </row>
    <row r="266" spans="1:1" ht="14.25" x14ac:dyDescent="0.25">
      <c r="A266" s="30"/>
    </row>
    <row r="267" spans="1:1" ht="14.25" x14ac:dyDescent="0.25">
      <c r="A267" s="30"/>
    </row>
    <row r="268" spans="1:1" ht="14.25" x14ac:dyDescent="0.25">
      <c r="A268" s="30"/>
    </row>
    <row r="269" spans="1:1" ht="14.25" x14ac:dyDescent="0.25">
      <c r="A269" s="30"/>
    </row>
    <row r="270" spans="1:1" ht="14.25" x14ac:dyDescent="0.25">
      <c r="A270" s="30"/>
    </row>
    <row r="271" spans="1:1" ht="14.25" x14ac:dyDescent="0.25">
      <c r="A271" s="30"/>
    </row>
    <row r="272" spans="1:1" ht="14.25" x14ac:dyDescent="0.25">
      <c r="A272" s="30"/>
    </row>
    <row r="273" spans="1:1" ht="14.25" x14ac:dyDescent="0.25">
      <c r="A273" s="30"/>
    </row>
    <row r="274" spans="1:1" ht="14.25" x14ac:dyDescent="0.25">
      <c r="A274" s="30"/>
    </row>
    <row r="275" spans="1:1" ht="14.25" x14ac:dyDescent="0.25">
      <c r="A275" s="30"/>
    </row>
    <row r="276" spans="1:1" ht="14.25" x14ac:dyDescent="0.25">
      <c r="A276" s="30"/>
    </row>
    <row r="277" spans="1:1" ht="14.25" x14ac:dyDescent="0.25">
      <c r="A277" s="30"/>
    </row>
    <row r="278" spans="1:1" ht="14.25" x14ac:dyDescent="0.25">
      <c r="A278" s="30"/>
    </row>
    <row r="279" spans="1:1" ht="14.25" x14ac:dyDescent="0.25">
      <c r="A279" s="30"/>
    </row>
    <row r="280" spans="1:1" ht="14.25" x14ac:dyDescent="0.25">
      <c r="A280" s="30"/>
    </row>
    <row r="281" spans="1:1" ht="14.25" x14ac:dyDescent="0.25">
      <c r="A281" s="30"/>
    </row>
    <row r="282" spans="1:1" ht="14.25" x14ac:dyDescent="0.25">
      <c r="A282" s="30"/>
    </row>
    <row r="283" spans="1:1" ht="14.25" x14ac:dyDescent="0.25">
      <c r="A283" s="30"/>
    </row>
    <row r="284" spans="1:1" ht="14.25" x14ac:dyDescent="0.25">
      <c r="A284" s="30"/>
    </row>
    <row r="285" spans="1:1" ht="14.25" x14ac:dyDescent="0.25">
      <c r="A285" s="30"/>
    </row>
    <row r="286" spans="1:1" ht="14.25" x14ac:dyDescent="0.25">
      <c r="A286" s="30"/>
    </row>
    <row r="287" spans="1:1" ht="14.25" x14ac:dyDescent="0.25">
      <c r="A287" s="30"/>
    </row>
    <row r="288" spans="1:1" ht="14.25" x14ac:dyDescent="0.25">
      <c r="A288" s="30"/>
    </row>
    <row r="289" spans="1:1" ht="14.25" x14ac:dyDescent="0.25">
      <c r="A289" s="30"/>
    </row>
    <row r="290" spans="1:1" ht="14.25" x14ac:dyDescent="0.25">
      <c r="A290" s="30"/>
    </row>
    <row r="291" spans="1:1" ht="14.25" x14ac:dyDescent="0.25">
      <c r="A291" s="30"/>
    </row>
    <row r="292" spans="1:1" ht="14.25" x14ac:dyDescent="0.25">
      <c r="A292" s="30"/>
    </row>
    <row r="293" spans="1:1" ht="14.25" x14ac:dyDescent="0.25">
      <c r="A293" s="30"/>
    </row>
    <row r="294" spans="1:1" ht="14.25" x14ac:dyDescent="0.25">
      <c r="A294" s="30"/>
    </row>
    <row r="295" spans="1:1" ht="14.25" x14ac:dyDescent="0.25">
      <c r="A295" s="30"/>
    </row>
    <row r="296" spans="1:1" ht="14.25" x14ac:dyDescent="0.25">
      <c r="A296" s="30"/>
    </row>
    <row r="297" spans="1:1" ht="14.25" x14ac:dyDescent="0.25">
      <c r="A297" s="30"/>
    </row>
    <row r="298" spans="1:1" ht="14.25" x14ac:dyDescent="0.25">
      <c r="A298" s="30"/>
    </row>
    <row r="299" spans="1:1" ht="14.25" x14ac:dyDescent="0.25">
      <c r="A299" s="30"/>
    </row>
    <row r="300" spans="1:1" ht="14.25" x14ac:dyDescent="0.25">
      <c r="A300" s="30"/>
    </row>
    <row r="301" spans="1:1" ht="14.25" x14ac:dyDescent="0.25">
      <c r="A301" s="30"/>
    </row>
    <row r="302" spans="1:1" ht="14.25" x14ac:dyDescent="0.25">
      <c r="A302" s="30"/>
    </row>
    <row r="303" spans="1:1" ht="14.25" x14ac:dyDescent="0.25">
      <c r="A303" s="30"/>
    </row>
    <row r="304" spans="1:1" ht="14.25" x14ac:dyDescent="0.25">
      <c r="A304" s="30"/>
    </row>
    <row r="305" spans="1:1" ht="14.25" x14ac:dyDescent="0.25">
      <c r="A305" s="30"/>
    </row>
    <row r="306" spans="1:1" ht="14.25" x14ac:dyDescent="0.25">
      <c r="A306" s="30"/>
    </row>
    <row r="307" spans="1:1" ht="14.25" x14ac:dyDescent="0.25">
      <c r="A307" s="30"/>
    </row>
    <row r="308" spans="1:1" ht="14.25" x14ac:dyDescent="0.25">
      <c r="A308" s="30"/>
    </row>
    <row r="309" spans="1:1" ht="14.25" x14ac:dyDescent="0.25">
      <c r="A309" s="30"/>
    </row>
    <row r="310" spans="1:1" ht="14.25" x14ac:dyDescent="0.25">
      <c r="A310" s="30"/>
    </row>
    <row r="311" spans="1:1" ht="14.25" x14ac:dyDescent="0.25">
      <c r="A311" s="30"/>
    </row>
    <row r="312" spans="1:1" ht="14.25" x14ac:dyDescent="0.25">
      <c r="A312" s="30"/>
    </row>
    <row r="313" spans="1:1" ht="14.25" x14ac:dyDescent="0.25">
      <c r="A313" s="30"/>
    </row>
    <row r="314" spans="1:1" ht="14.25" x14ac:dyDescent="0.25">
      <c r="A314" s="30"/>
    </row>
    <row r="315" spans="1:1" ht="14.25" x14ac:dyDescent="0.25">
      <c r="A315" s="30"/>
    </row>
    <row r="316" spans="1:1" ht="14.25" x14ac:dyDescent="0.25">
      <c r="A316" s="30"/>
    </row>
    <row r="317" spans="1:1" ht="14.25" x14ac:dyDescent="0.25">
      <c r="A317" s="30"/>
    </row>
    <row r="318" spans="1:1" ht="14.25" x14ac:dyDescent="0.25">
      <c r="A318" s="30"/>
    </row>
    <row r="319" spans="1:1" ht="14.25" x14ac:dyDescent="0.25">
      <c r="A319" s="30"/>
    </row>
    <row r="320" spans="1:1" ht="14.25" x14ac:dyDescent="0.25">
      <c r="A320" s="30"/>
    </row>
    <row r="321" spans="1:1" ht="14.25" x14ac:dyDescent="0.25">
      <c r="A321" s="30"/>
    </row>
    <row r="322" spans="1:1" ht="14.25" x14ac:dyDescent="0.25">
      <c r="A322" s="30"/>
    </row>
    <row r="323" spans="1:1" ht="14.25" x14ac:dyDescent="0.25">
      <c r="A323" s="30"/>
    </row>
    <row r="324" spans="1:1" ht="14.25" x14ac:dyDescent="0.25">
      <c r="A324" s="30"/>
    </row>
    <row r="325" spans="1:1" ht="14.25" x14ac:dyDescent="0.25">
      <c r="A325" s="30"/>
    </row>
    <row r="326" spans="1:1" ht="14.25" x14ac:dyDescent="0.25">
      <c r="A326" s="30"/>
    </row>
    <row r="327" spans="1:1" ht="14.25" x14ac:dyDescent="0.25">
      <c r="A327" s="30"/>
    </row>
    <row r="328" spans="1:1" ht="14.25" x14ac:dyDescent="0.25">
      <c r="A328" s="30"/>
    </row>
    <row r="329" spans="1:1" ht="14.25" x14ac:dyDescent="0.25">
      <c r="A329" s="30"/>
    </row>
    <row r="330" spans="1:1" ht="14.25" x14ac:dyDescent="0.25">
      <c r="A330" s="30"/>
    </row>
    <row r="331" spans="1:1" ht="14.25" x14ac:dyDescent="0.25">
      <c r="A331" s="30"/>
    </row>
    <row r="332" spans="1:1" ht="14.25" x14ac:dyDescent="0.25">
      <c r="A332" s="30"/>
    </row>
    <row r="333" spans="1:1" ht="14.25" x14ac:dyDescent="0.25">
      <c r="A333" s="30"/>
    </row>
    <row r="334" spans="1:1" ht="14.25" x14ac:dyDescent="0.25">
      <c r="A334" s="30"/>
    </row>
    <row r="335" spans="1:1" ht="14.25" x14ac:dyDescent="0.25">
      <c r="A335" s="30"/>
    </row>
    <row r="336" spans="1:1" ht="14.25" x14ac:dyDescent="0.25">
      <c r="A336" s="30"/>
    </row>
    <row r="337" spans="1:1" ht="14.25" x14ac:dyDescent="0.25">
      <c r="A337" s="30"/>
    </row>
    <row r="338" spans="1:1" ht="14.25" x14ac:dyDescent="0.25">
      <c r="A338" s="30"/>
    </row>
    <row r="339" spans="1:1" ht="14.25" x14ac:dyDescent="0.25">
      <c r="A339" s="30"/>
    </row>
    <row r="340" spans="1:1" ht="14.25" x14ac:dyDescent="0.25">
      <c r="A340" s="30"/>
    </row>
    <row r="341" spans="1:1" ht="14.25" x14ac:dyDescent="0.25">
      <c r="A341" s="30"/>
    </row>
    <row r="342" spans="1:1" ht="14.25" x14ac:dyDescent="0.25">
      <c r="A342" s="30"/>
    </row>
    <row r="343" spans="1:1" ht="14.25" x14ac:dyDescent="0.25">
      <c r="A343" s="30"/>
    </row>
    <row r="344" spans="1:1" ht="14.25" x14ac:dyDescent="0.25">
      <c r="A344" s="30"/>
    </row>
    <row r="345" spans="1:1" ht="14.25" x14ac:dyDescent="0.25">
      <c r="A345" s="30"/>
    </row>
    <row r="346" spans="1:1" ht="14.25" x14ac:dyDescent="0.25">
      <c r="A346" s="30"/>
    </row>
    <row r="347" spans="1:1" ht="14.25" x14ac:dyDescent="0.25">
      <c r="A347" s="30"/>
    </row>
    <row r="348" spans="1:1" ht="14.25" x14ac:dyDescent="0.25">
      <c r="A348" s="30"/>
    </row>
    <row r="349" spans="1:1" ht="14.25" x14ac:dyDescent="0.25">
      <c r="A349" s="30"/>
    </row>
    <row r="350" spans="1:1" ht="14.25" x14ac:dyDescent="0.25">
      <c r="A350" s="30"/>
    </row>
    <row r="351" spans="1:1" ht="14.25" x14ac:dyDescent="0.25">
      <c r="A351" s="30"/>
    </row>
    <row r="352" spans="1:1" ht="14.25" x14ac:dyDescent="0.25">
      <c r="A352" s="30"/>
    </row>
    <row r="353" spans="1:1" ht="14.25" x14ac:dyDescent="0.25">
      <c r="A353" s="30"/>
    </row>
    <row r="354" spans="1:1" ht="14.25" x14ac:dyDescent="0.25">
      <c r="A354" s="30"/>
    </row>
    <row r="355" spans="1:1" ht="14.25" x14ac:dyDescent="0.25">
      <c r="A355" s="30"/>
    </row>
    <row r="356" spans="1:1" ht="14.25" x14ac:dyDescent="0.25">
      <c r="A356" s="30"/>
    </row>
    <row r="357" spans="1:1" ht="14.25" x14ac:dyDescent="0.25">
      <c r="A357" s="30"/>
    </row>
    <row r="358" spans="1:1" ht="14.25" x14ac:dyDescent="0.25">
      <c r="A358" s="30"/>
    </row>
    <row r="359" spans="1:1" ht="14.25" x14ac:dyDescent="0.25">
      <c r="A359" s="30"/>
    </row>
    <row r="360" spans="1:1" ht="14.25" x14ac:dyDescent="0.25">
      <c r="A360" s="30"/>
    </row>
    <row r="361" spans="1:1" ht="14.25" x14ac:dyDescent="0.25">
      <c r="A361" s="30"/>
    </row>
    <row r="362" spans="1:1" ht="14.25" x14ac:dyDescent="0.25">
      <c r="A362" s="30"/>
    </row>
    <row r="363" spans="1:1" ht="14.25" x14ac:dyDescent="0.25">
      <c r="A363" s="30"/>
    </row>
    <row r="364" spans="1:1" ht="14.25" x14ac:dyDescent="0.25">
      <c r="A364" s="30"/>
    </row>
    <row r="365" spans="1:1" ht="14.25" x14ac:dyDescent="0.25">
      <c r="A365" s="30"/>
    </row>
    <row r="366" spans="1:1" ht="14.25" x14ac:dyDescent="0.25">
      <c r="A366" s="30"/>
    </row>
    <row r="367" spans="1:1" ht="14.25" x14ac:dyDescent="0.25">
      <c r="A367" s="30"/>
    </row>
    <row r="368" spans="1:1" ht="14.25" x14ac:dyDescent="0.25">
      <c r="A368" s="30"/>
    </row>
    <row r="369" spans="1:1" ht="14.25" x14ac:dyDescent="0.25">
      <c r="A369" s="30"/>
    </row>
    <row r="370" spans="1:1" ht="14.25" x14ac:dyDescent="0.25">
      <c r="A370" s="30"/>
    </row>
    <row r="371" spans="1:1" ht="14.25" x14ac:dyDescent="0.25">
      <c r="A371" s="30"/>
    </row>
    <row r="372" spans="1:1" ht="14.25" x14ac:dyDescent="0.25">
      <c r="A372" s="30"/>
    </row>
    <row r="373" spans="1:1" ht="14.25" x14ac:dyDescent="0.25">
      <c r="A373" s="30"/>
    </row>
    <row r="374" spans="1:1" ht="14.25" x14ac:dyDescent="0.25">
      <c r="A374" s="30"/>
    </row>
    <row r="375" spans="1:1" ht="14.25" x14ac:dyDescent="0.25">
      <c r="A375" s="30"/>
    </row>
    <row r="376" spans="1:1" ht="14.25" x14ac:dyDescent="0.25">
      <c r="A376" s="30"/>
    </row>
    <row r="377" spans="1:1" ht="14.25" x14ac:dyDescent="0.25">
      <c r="A377" s="30"/>
    </row>
    <row r="378" spans="1:1" ht="14.25" x14ac:dyDescent="0.25">
      <c r="A378" s="30"/>
    </row>
    <row r="379" spans="1:1" ht="14.25" x14ac:dyDescent="0.25">
      <c r="A379" s="30"/>
    </row>
    <row r="380" spans="1:1" ht="14.25" x14ac:dyDescent="0.25">
      <c r="A380" s="30"/>
    </row>
    <row r="381" spans="1:1" ht="14.25" x14ac:dyDescent="0.25">
      <c r="A381" s="30"/>
    </row>
    <row r="382" spans="1:1" ht="14.25" x14ac:dyDescent="0.25">
      <c r="A382" s="30"/>
    </row>
    <row r="383" spans="1:1" ht="14.25" x14ac:dyDescent="0.25">
      <c r="A383" s="30"/>
    </row>
    <row r="384" spans="1:1" ht="14.25" x14ac:dyDescent="0.25">
      <c r="A384" s="30"/>
    </row>
    <row r="385" spans="1:1" ht="14.25" x14ac:dyDescent="0.25">
      <c r="A385" s="30"/>
    </row>
    <row r="386" spans="1:1" ht="14.25" x14ac:dyDescent="0.25">
      <c r="A386" s="30"/>
    </row>
    <row r="387" spans="1:1" ht="14.25" x14ac:dyDescent="0.25">
      <c r="A387" s="30"/>
    </row>
    <row r="388" spans="1:1" ht="14.25" x14ac:dyDescent="0.25">
      <c r="A388" s="30"/>
    </row>
    <row r="389" spans="1:1" ht="14.25" x14ac:dyDescent="0.25">
      <c r="A389" s="30"/>
    </row>
    <row r="390" spans="1:1" ht="14.25" x14ac:dyDescent="0.25">
      <c r="A390" s="30"/>
    </row>
    <row r="391" spans="1:1" ht="14.25" x14ac:dyDescent="0.25">
      <c r="A391" s="30"/>
    </row>
    <row r="392" spans="1:1" ht="14.25" x14ac:dyDescent="0.25">
      <c r="A392" s="30"/>
    </row>
    <row r="393" spans="1:1" ht="14.25" x14ac:dyDescent="0.25">
      <c r="A393" s="30"/>
    </row>
    <row r="394" spans="1:1" ht="14.25" x14ac:dyDescent="0.25">
      <c r="A394" s="30"/>
    </row>
    <row r="395" spans="1:1" ht="14.25" x14ac:dyDescent="0.25">
      <c r="A395" s="30"/>
    </row>
    <row r="396" spans="1:1" ht="14.25" x14ac:dyDescent="0.25">
      <c r="A396" s="30"/>
    </row>
    <row r="397" spans="1:1" ht="14.25" x14ac:dyDescent="0.25">
      <c r="A397" s="30"/>
    </row>
    <row r="398" spans="1:1" ht="14.25" x14ac:dyDescent="0.25">
      <c r="A398" s="30"/>
    </row>
    <row r="399" spans="1:1" ht="14.25" x14ac:dyDescent="0.25">
      <c r="A399" s="30"/>
    </row>
    <row r="400" spans="1:1" ht="14.25" x14ac:dyDescent="0.25">
      <c r="A400" s="30"/>
    </row>
    <row r="401" spans="1:1" ht="14.25" x14ac:dyDescent="0.25">
      <c r="A401" s="30"/>
    </row>
    <row r="402" spans="1:1" ht="14.25" x14ac:dyDescent="0.25">
      <c r="A402" s="30"/>
    </row>
    <row r="403" spans="1:1" ht="14.25" x14ac:dyDescent="0.25">
      <c r="A403" s="30"/>
    </row>
    <row r="404" spans="1:1" ht="14.25" x14ac:dyDescent="0.25">
      <c r="A404" s="30"/>
    </row>
    <row r="405" spans="1:1" ht="14.25" x14ac:dyDescent="0.25">
      <c r="A405" s="30"/>
    </row>
    <row r="406" spans="1:1" ht="14.25" x14ac:dyDescent="0.25">
      <c r="A406" s="30"/>
    </row>
    <row r="407" spans="1:1" ht="14.25" x14ac:dyDescent="0.25">
      <c r="A407" s="30"/>
    </row>
    <row r="408" spans="1:1" ht="14.25" x14ac:dyDescent="0.25">
      <c r="A408" s="30"/>
    </row>
    <row r="409" spans="1:1" ht="14.25" x14ac:dyDescent="0.25">
      <c r="A409" s="30"/>
    </row>
    <row r="410" spans="1:1" ht="14.25" x14ac:dyDescent="0.25">
      <c r="A410" s="30"/>
    </row>
    <row r="411" spans="1:1" ht="14.25" x14ac:dyDescent="0.25">
      <c r="A411" s="30"/>
    </row>
    <row r="412" spans="1:1" ht="14.25" x14ac:dyDescent="0.25">
      <c r="A412" s="30"/>
    </row>
    <row r="413" spans="1:1" ht="14.25" x14ac:dyDescent="0.25">
      <c r="A413" s="30"/>
    </row>
    <row r="414" spans="1:1" ht="14.25" x14ac:dyDescent="0.25">
      <c r="A414" s="30"/>
    </row>
    <row r="415" spans="1:1" ht="14.25" x14ac:dyDescent="0.25">
      <c r="A415" s="30"/>
    </row>
    <row r="416" spans="1:1" ht="14.25" x14ac:dyDescent="0.25">
      <c r="A416" s="30"/>
    </row>
    <row r="417" spans="1:1" ht="14.25" x14ac:dyDescent="0.25">
      <c r="A417" s="30"/>
    </row>
    <row r="418" spans="1:1" ht="14.25" x14ac:dyDescent="0.25">
      <c r="A418" s="30"/>
    </row>
    <row r="419" spans="1:1" ht="14.25" x14ac:dyDescent="0.25">
      <c r="A419" s="30"/>
    </row>
    <row r="420" spans="1:1" ht="14.25" x14ac:dyDescent="0.25">
      <c r="A420" s="30"/>
    </row>
    <row r="421" spans="1:1" ht="14.25" x14ac:dyDescent="0.25">
      <c r="A421" s="30"/>
    </row>
    <row r="422" spans="1:1" ht="14.25" x14ac:dyDescent="0.25">
      <c r="A422" s="30"/>
    </row>
    <row r="423" spans="1:1" ht="14.25" x14ac:dyDescent="0.25">
      <c r="A423" s="30"/>
    </row>
    <row r="424" spans="1:1" ht="14.25" x14ac:dyDescent="0.25">
      <c r="A424" s="30"/>
    </row>
    <row r="425" spans="1:1" ht="14.25" x14ac:dyDescent="0.25">
      <c r="A425" s="30"/>
    </row>
    <row r="426" spans="1:1" ht="14.25" x14ac:dyDescent="0.25">
      <c r="A426" s="30"/>
    </row>
    <row r="427" spans="1:1" ht="14.25" x14ac:dyDescent="0.25">
      <c r="A427" s="30"/>
    </row>
    <row r="428" spans="1:1" ht="14.25" x14ac:dyDescent="0.25">
      <c r="A428" s="30"/>
    </row>
    <row r="429" spans="1:1" ht="14.25" x14ac:dyDescent="0.25">
      <c r="A429" s="30"/>
    </row>
    <row r="430" spans="1:1" ht="14.25" x14ac:dyDescent="0.25">
      <c r="A430" s="30"/>
    </row>
    <row r="431" spans="1:1" ht="14.25" x14ac:dyDescent="0.25">
      <c r="A431" s="30"/>
    </row>
    <row r="432" spans="1:1" ht="14.25" x14ac:dyDescent="0.25">
      <c r="A432" s="30"/>
    </row>
    <row r="433" spans="1:1" ht="14.25" x14ac:dyDescent="0.25">
      <c r="A433" s="30"/>
    </row>
    <row r="434" spans="1:1" ht="14.25" x14ac:dyDescent="0.25">
      <c r="A434" s="30"/>
    </row>
    <row r="435" spans="1:1" ht="14.25" x14ac:dyDescent="0.25">
      <c r="A435" s="30"/>
    </row>
    <row r="436" spans="1:1" ht="14.25" x14ac:dyDescent="0.25">
      <c r="A436" s="30"/>
    </row>
    <row r="437" spans="1:1" ht="14.25" x14ac:dyDescent="0.25">
      <c r="A437" s="30"/>
    </row>
    <row r="438" spans="1:1" ht="14.25" x14ac:dyDescent="0.25">
      <c r="A438" s="30"/>
    </row>
    <row r="439" spans="1:1" ht="14.25" x14ac:dyDescent="0.25">
      <c r="A439" s="30"/>
    </row>
    <row r="440" spans="1:1" ht="14.25" x14ac:dyDescent="0.25">
      <c r="A440" s="30"/>
    </row>
    <row r="441" spans="1:1" ht="14.25" x14ac:dyDescent="0.25">
      <c r="A441" s="30"/>
    </row>
    <row r="442" spans="1:1" ht="14.25" x14ac:dyDescent="0.25">
      <c r="A442" s="30"/>
    </row>
    <row r="443" spans="1:1" ht="14.25" x14ac:dyDescent="0.25">
      <c r="A443" s="30"/>
    </row>
    <row r="444" spans="1:1" ht="14.25" x14ac:dyDescent="0.25">
      <c r="A444" s="30"/>
    </row>
    <row r="445" spans="1:1" ht="14.25" x14ac:dyDescent="0.25">
      <c r="A445" s="30"/>
    </row>
    <row r="446" spans="1:1" ht="14.25" x14ac:dyDescent="0.25">
      <c r="A446" s="30"/>
    </row>
    <row r="447" spans="1:1" ht="14.25" x14ac:dyDescent="0.25">
      <c r="A447" s="30"/>
    </row>
    <row r="448" spans="1:1" ht="14.25" x14ac:dyDescent="0.25">
      <c r="A448" s="30"/>
    </row>
    <row r="449" spans="1:1" ht="14.25" x14ac:dyDescent="0.25">
      <c r="A449" s="30"/>
    </row>
    <row r="450" spans="1:1" ht="14.25" x14ac:dyDescent="0.25">
      <c r="A450" s="30"/>
    </row>
    <row r="451" spans="1:1" ht="14.25" x14ac:dyDescent="0.25">
      <c r="A451" s="30"/>
    </row>
    <row r="452" spans="1:1" ht="14.25" x14ac:dyDescent="0.25">
      <c r="A452" s="30"/>
    </row>
    <row r="453" spans="1:1" ht="14.25" x14ac:dyDescent="0.25">
      <c r="A453" s="30"/>
    </row>
    <row r="454" spans="1:1" ht="14.25" x14ac:dyDescent="0.25">
      <c r="A454" s="30"/>
    </row>
    <row r="455" spans="1:1" ht="14.25" x14ac:dyDescent="0.25">
      <c r="A455" s="30"/>
    </row>
    <row r="456" spans="1:1" ht="14.25" x14ac:dyDescent="0.25">
      <c r="A456" s="30"/>
    </row>
    <row r="457" spans="1:1" ht="14.25" x14ac:dyDescent="0.25">
      <c r="A457" s="30"/>
    </row>
    <row r="458" spans="1:1" ht="14.25" x14ac:dyDescent="0.25">
      <c r="A458" s="30"/>
    </row>
    <row r="459" spans="1:1" ht="14.25" x14ac:dyDescent="0.25">
      <c r="A459" s="30"/>
    </row>
    <row r="460" spans="1:1" ht="14.25" x14ac:dyDescent="0.25">
      <c r="A460" s="30"/>
    </row>
    <row r="461" spans="1:1" ht="14.25" x14ac:dyDescent="0.25">
      <c r="A461" s="30"/>
    </row>
    <row r="462" spans="1:1" ht="14.25" x14ac:dyDescent="0.25">
      <c r="A462" s="30"/>
    </row>
    <row r="463" spans="1:1" ht="14.25" x14ac:dyDescent="0.25">
      <c r="A463" s="30"/>
    </row>
    <row r="464" spans="1:1" ht="14.25" x14ac:dyDescent="0.25">
      <c r="A464" s="30"/>
    </row>
    <row r="465" spans="1:1" ht="14.25" x14ac:dyDescent="0.25">
      <c r="A465" s="30"/>
    </row>
    <row r="466" spans="1:1" ht="14.25" x14ac:dyDescent="0.25">
      <c r="A466" s="30"/>
    </row>
    <row r="467" spans="1:1" ht="14.25" x14ac:dyDescent="0.25">
      <c r="A467" s="30"/>
    </row>
    <row r="468" spans="1:1" ht="14.25" x14ac:dyDescent="0.25">
      <c r="A468" s="30"/>
    </row>
    <row r="469" spans="1:1" ht="14.25" x14ac:dyDescent="0.25">
      <c r="A469" s="30"/>
    </row>
    <row r="470" spans="1:1" ht="14.25" x14ac:dyDescent="0.25">
      <c r="A470" s="30"/>
    </row>
    <row r="471" spans="1:1" ht="14.25" x14ac:dyDescent="0.25">
      <c r="A471" s="30"/>
    </row>
    <row r="472" spans="1:1" ht="14.25" x14ac:dyDescent="0.25">
      <c r="A472" s="30"/>
    </row>
    <row r="473" spans="1:1" ht="14.25" x14ac:dyDescent="0.25">
      <c r="A473" s="30"/>
    </row>
    <row r="474" spans="1:1" ht="14.25" x14ac:dyDescent="0.25">
      <c r="A474" s="30"/>
    </row>
    <row r="475" spans="1:1" ht="14.25" x14ac:dyDescent="0.25">
      <c r="A475" s="30"/>
    </row>
    <row r="476" spans="1:1" ht="14.25" x14ac:dyDescent="0.25">
      <c r="A476" s="30"/>
    </row>
    <row r="477" spans="1:1" ht="14.25" x14ac:dyDescent="0.25">
      <c r="A477" s="30"/>
    </row>
    <row r="478" spans="1:1" ht="14.25" x14ac:dyDescent="0.25">
      <c r="A478" s="30"/>
    </row>
    <row r="479" spans="1:1" ht="14.25" x14ac:dyDescent="0.25">
      <c r="A479" s="30"/>
    </row>
    <row r="480" spans="1:1" ht="14.25" x14ac:dyDescent="0.25">
      <c r="A480" s="30"/>
    </row>
    <row r="481" spans="1:1" ht="14.25" x14ac:dyDescent="0.25">
      <c r="A481" s="30"/>
    </row>
    <row r="482" spans="1:1" ht="14.25" x14ac:dyDescent="0.25">
      <c r="A482" s="30"/>
    </row>
    <row r="483" spans="1:1" ht="14.25" x14ac:dyDescent="0.25">
      <c r="A483" s="30"/>
    </row>
    <row r="484" spans="1:1" ht="14.25" x14ac:dyDescent="0.25">
      <c r="A484" s="30"/>
    </row>
    <row r="485" spans="1:1" ht="14.25" x14ac:dyDescent="0.25">
      <c r="A485" s="30"/>
    </row>
    <row r="486" spans="1:1" ht="14.25" x14ac:dyDescent="0.25">
      <c r="A486" s="30"/>
    </row>
    <row r="487" spans="1:1" ht="14.25" x14ac:dyDescent="0.25">
      <c r="A487" s="30"/>
    </row>
    <row r="488" spans="1:1" ht="14.25" x14ac:dyDescent="0.25">
      <c r="A488" s="30"/>
    </row>
    <row r="489" spans="1:1" ht="14.25" x14ac:dyDescent="0.25">
      <c r="A489" s="30"/>
    </row>
    <row r="490" spans="1:1" ht="14.25" x14ac:dyDescent="0.25">
      <c r="A490" s="30"/>
    </row>
    <row r="491" spans="1:1" ht="14.25" x14ac:dyDescent="0.25">
      <c r="A491" s="30"/>
    </row>
    <row r="492" spans="1:1" ht="14.25" x14ac:dyDescent="0.25">
      <c r="A492" s="30"/>
    </row>
    <row r="493" spans="1:1" ht="14.25" x14ac:dyDescent="0.25">
      <c r="A493" s="30"/>
    </row>
    <row r="494" spans="1:1" ht="14.25" x14ac:dyDescent="0.25">
      <c r="A494" s="30"/>
    </row>
    <row r="495" spans="1:1" ht="14.25" x14ac:dyDescent="0.25">
      <c r="A495" s="30"/>
    </row>
    <row r="496" spans="1:1" ht="14.25" x14ac:dyDescent="0.25">
      <c r="A496" s="30"/>
    </row>
    <row r="497" spans="1:1" ht="14.25" x14ac:dyDescent="0.25">
      <c r="A497" s="30"/>
    </row>
    <row r="498" spans="1:1" ht="14.25" x14ac:dyDescent="0.25">
      <c r="A498" s="30"/>
    </row>
    <row r="499" spans="1:1" ht="14.25" x14ac:dyDescent="0.25">
      <c r="A499" s="30"/>
    </row>
    <row r="500" spans="1:1" ht="14.25" x14ac:dyDescent="0.25">
      <c r="A500" s="30"/>
    </row>
    <row r="501" spans="1:1" ht="14.25" x14ac:dyDescent="0.25">
      <c r="A501" s="30"/>
    </row>
    <row r="502" spans="1:1" ht="14.25" x14ac:dyDescent="0.25">
      <c r="A502" s="30"/>
    </row>
    <row r="503" spans="1:1" ht="14.25" x14ac:dyDescent="0.25">
      <c r="A503" s="30"/>
    </row>
    <row r="504" spans="1:1" ht="14.25" x14ac:dyDescent="0.25">
      <c r="A504" s="30"/>
    </row>
    <row r="505" spans="1:1" ht="14.25" x14ac:dyDescent="0.25">
      <c r="A505" s="30"/>
    </row>
    <row r="506" spans="1:1" ht="14.25" x14ac:dyDescent="0.25">
      <c r="A506" s="30"/>
    </row>
    <row r="507" spans="1:1" ht="14.25" x14ac:dyDescent="0.25">
      <c r="A507" s="30"/>
    </row>
    <row r="508" spans="1:1" ht="14.25" x14ac:dyDescent="0.25">
      <c r="A508" s="30"/>
    </row>
    <row r="509" spans="1:1" ht="14.25" x14ac:dyDescent="0.25">
      <c r="A509" s="30"/>
    </row>
    <row r="510" spans="1:1" ht="14.25" x14ac:dyDescent="0.25">
      <c r="A510" s="30"/>
    </row>
    <row r="511" spans="1:1" ht="14.25" x14ac:dyDescent="0.25">
      <c r="A511" s="30"/>
    </row>
    <row r="512" spans="1:1" ht="14.25" x14ac:dyDescent="0.25">
      <c r="A512" s="30"/>
    </row>
    <row r="513" spans="1:1" ht="14.25" x14ac:dyDescent="0.25">
      <c r="A513" s="30"/>
    </row>
    <row r="514" spans="1:1" ht="14.25" x14ac:dyDescent="0.25">
      <c r="A514" s="30"/>
    </row>
    <row r="515" spans="1:1" ht="14.25" x14ac:dyDescent="0.25">
      <c r="A515" s="30"/>
    </row>
    <row r="516" spans="1:1" ht="14.25" x14ac:dyDescent="0.25">
      <c r="A516" s="30"/>
    </row>
    <row r="517" spans="1:1" ht="14.25" x14ac:dyDescent="0.25">
      <c r="A517" s="30"/>
    </row>
    <row r="518" spans="1:1" ht="14.25" x14ac:dyDescent="0.25">
      <c r="A518" s="30"/>
    </row>
    <row r="519" spans="1:1" ht="14.25" x14ac:dyDescent="0.25">
      <c r="A519" s="30"/>
    </row>
    <row r="520" spans="1:1" ht="14.25" x14ac:dyDescent="0.25">
      <c r="A520" s="30"/>
    </row>
    <row r="521" spans="1:1" ht="14.25" x14ac:dyDescent="0.25">
      <c r="A521" s="30"/>
    </row>
    <row r="522" spans="1:1" ht="14.25" x14ac:dyDescent="0.25">
      <c r="A522" s="30"/>
    </row>
    <row r="523" spans="1:1" ht="14.25" x14ac:dyDescent="0.25">
      <c r="A523" s="30"/>
    </row>
    <row r="524" spans="1:1" ht="14.25" x14ac:dyDescent="0.25">
      <c r="A524" s="30"/>
    </row>
    <row r="525" spans="1:1" ht="14.25" x14ac:dyDescent="0.25">
      <c r="A525" s="30"/>
    </row>
    <row r="526" spans="1:1" ht="14.25" x14ac:dyDescent="0.25">
      <c r="A526" s="30"/>
    </row>
    <row r="527" spans="1:1" ht="14.25" x14ac:dyDescent="0.25">
      <c r="A527" s="30"/>
    </row>
    <row r="528" spans="1:1" ht="14.25" x14ac:dyDescent="0.25">
      <c r="A528" s="30"/>
    </row>
    <row r="529" spans="1:1" ht="14.25" x14ac:dyDescent="0.25">
      <c r="A529" s="30"/>
    </row>
    <row r="530" spans="1:1" ht="14.25" x14ac:dyDescent="0.25">
      <c r="A530" s="30"/>
    </row>
    <row r="531" spans="1:1" ht="14.25" x14ac:dyDescent="0.25">
      <c r="A531" s="30"/>
    </row>
    <row r="532" spans="1:1" ht="14.25" x14ac:dyDescent="0.25">
      <c r="A532" s="30"/>
    </row>
    <row r="533" spans="1:1" ht="14.25" x14ac:dyDescent="0.25">
      <c r="A533" s="30"/>
    </row>
    <row r="534" spans="1:1" ht="14.25" x14ac:dyDescent="0.25">
      <c r="A534" s="30"/>
    </row>
    <row r="535" spans="1:1" ht="14.25" x14ac:dyDescent="0.25">
      <c r="A535" s="30"/>
    </row>
    <row r="536" spans="1:1" ht="14.25" x14ac:dyDescent="0.25">
      <c r="A536" s="30"/>
    </row>
    <row r="537" spans="1:1" ht="14.25" x14ac:dyDescent="0.25">
      <c r="A537" s="30"/>
    </row>
    <row r="538" spans="1:1" ht="14.25" x14ac:dyDescent="0.25">
      <c r="A538" s="30"/>
    </row>
    <row r="539" spans="1:1" ht="14.25" x14ac:dyDescent="0.25">
      <c r="A539" s="30"/>
    </row>
    <row r="540" spans="1:1" ht="14.25" x14ac:dyDescent="0.25">
      <c r="A540" s="30"/>
    </row>
    <row r="541" spans="1:1" ht="14.25" x14ac:dyDescent="0.25">
      <c r="A541" s="30"/>
    </row>
    <row r="542" spans="1:1" ht="14.25" x14ac:dyDescent="0.25">
      <c r="A542" s="30"/>
    </row>
    <row r="543" spans="1:1" ht="14.25" x14ac:dyDescent="0.25">
      <c r="A543" s="30"/>
    </row>
    <row r="544" spans="1:1" ht="14.25" x14ac:dyDescent="0.25">
      <c r="A544" s="30"/>
    </row>
    <row r="545" spans="1:1" ht="14.25" x14ac:dyDescent="0.25">
      <c r="A545" s="30"/>
    </row>
    <row r="546" spans="1:1" ht="14.25" x14ac:dyDescent="0.25">
      <c r="A546" s="30"/>
    </row>
    <row r="547" spans="1:1" ht="14.25" x14ac:dyDescent="0.25">
      <c r="A547" s="30"/>
    </row>
    <row r="548" spans="1:1" ht="14.25" x14ac:dyDescent="0.25">
      <c r="A548" s="30"/>
    </row>
    <row r="549" spans="1:1" ht="14.25" x14ac:dyDescent="0.25">
      <c r="A549" s="30"/>
    </row>
    <row r="550" spans="1:1" ht="14.25" x14ac:dyDescent="0.25">
      <c r="A550" s="30"/>
    </row>
    <row r="551" spans="1:1" ht="14.25" x14ac:dyDescent="0.25">
      <c r="A551" s="30"/>
    </row>
    <row r="552" spans="1:1" ht="14.25" x14ac:dyDescent="0.25">
      <c r="A552" s="30"/>
    </row>
    <row r="553" spans="1:1" ht="14.25" x14ac:dyDescent="0.25">
      <c r="A553" s="30"/>
    </row>
    <row r="554" spans="1:1" ht="14.25" x14ac:dyDescent="0.25">
      <c r="A554" s="30"/>
    </row>
    <row r="555" spans="1:1" ht="14.25" x14ac:dyDescent="0.25">
      <c r="A555" s="30"/>
    </row>
    <row r="556" spans="1:1" ht="14.25" x14ac:dyDescent="0.25">
      <c r="A556" s="30"/>
    </row>
    <row r="557" spans="1:1" ht="14.25" x14ac:dyDescent="0.25">
      <c r="A557" s="30"/>
    </row>
    <row r="558" spans="1:1" ht="14.25" x14ac:dyDescent="0.25">
      <c r="A558" s="30"/>
    </row>
    <row r="559" spans="1:1" ht="14.25" x14ac:dyDescent="0.25">
      <c r="A559" s="30"/>
    </row>
    <row r="560" spans="1:1" ht="14.25" x14ac:dyDescent="0.25">
      <c r="A560" s="30"/>
    </row>
    <row r="561" spans="1:1" ht="14.25" x14ac:dyDescent="0.25">
      <c r="A561" s="30"/>
    </row>
    <row r="562" spans="1:1" ht="14.25" x14ac:dyDescent="0.25">
      <c r="A562" s="30"/>
    </row>
    <row r="563" spans="1:1" ht="14.25" x14ac:dyDescent="0.25">
      <c r="A563" s="30"/>
    </row>
    <row r="564" spans="1:1" ht="14.25" x14ac:dyDescent="0.25">
      <c r="A564" s="30"/>
    </row>
    <row r="565" spans="1:1" ht="14.25" x14ac:dyDescent="0.25">
      <c r="A565" s="30"/>
    </row>
    <row r="566" spans="1:1" ht="14.25" x14ac:dyDescent="0.25">
      <c r="A566" s="30"/>
    </row>
    <row r="567" spans="1:1" ht="14.25" x14ac:dyDescent="0.25">
      <c r="A567" s="30"/>
    </row>
    <row r="568" spans="1:1" ht="14.25" x14ac:dyDescent="0.25">
      <c r="A568" s="30"/>
    </row>
    <row r="569" spans="1:1" ht="14.25" x14ac:dyDescent="0.25">
      <c r="A569" s="30"/>
    </row>
    <row r="570" spans="1:1" ht="14.25" x14ac:dyDescent="0.25">
      <c r="A570" s="30"/>
    </row>
    <row r="571" spans="1:1" ht="14.25" x14ac:dyDescent="0.25">
      <c r="A571" s="30"/>
    </row>
    <row r="572" spans="1:1" ht="14.25" x14ac:dyDescent="0.25">
      <c r="A572" s="30"/>
    </row>
    <row r="573" spans="1:1" ht="14.25" x14ac:dyDescent="0.25">
      <c r="A573" s="30"/>
    </row>
    <row r="574" spans="1:1" ht="14.25" x14ac:dyDescent="0.25">
      <c r="A574" s="30"/>
    </row>
    <row r="575" spans="1:1" ht="14.25" x14ac:dyDescent="0.25">
      <c r="A575" s="30"/>
    </row>
    <row r="576" spans="1:1" ht="14.25" x14ac:dyDescent="0.25">
      <c r="A576" s="30"/>
    </row>
    <row r="577" spans="1:1" ht="14.25" x14ac:dyDescent="0.25">
      <c r="A577" s="30"/>
    </row>
    <row r="578" spans="1:1" ht="14.25" x14ac:dyDescent="0.25">
      <c r="A578" s="30"/>
    </row>
    <row r="579" spans="1:1" ht="14.25" x14ac:dyDescent="0.25">
      <c r="A579" s="30"/>
    </row>
    <row r="580" spans="1:1" ht="14.25" x14ac:dyDescent="0.25">
      <c r="A580" s="30"/>
    </row>
    <row r="581" spans="1:1" ht="14.25" x14ac:dyDescent="0.25">
      <c r="A581" s="30"/>
    </row>
    <row r="582" spans="1:1" ht="14.25" x14ac:dyDescent="0.25">
      <c r="A582" s="30"/>
    </row>
    <row r="583" spans="1:1" ht="14.25" x14ac:dyDescent="0.25">
      <c r="A583" s="30"/>
    </row>
    <row r="584" spans="1:1" ht="14.25" x14ac:dyDescent="0.25">
      <c r="A584" s="30"/>
    </row>
    <row r="585" spans="1:1" ht="14.25" x14ac:dyDescent="0.25">
      <c r="A585" s="30"/>
    </row>
    <row r="586" spans="1:1" ht="14.25" x14ac:dyDescent="0.25">
      <c r="A586" s="30"/>
    </row>
    <row r="587" spans="1:1" ht="14.25" x14ac:dyDescent="0.25">
      <c r="A587" s="30"/>
    </row>
    <row r="588" spans="1:1" ht="14.25" x14ac:dyDescent="0.25">
      <c r="A588" s="30"/>
    </row>
    <row r="589" spans="1:1" ht="14.25" x14ac:dyDescent="0.25">
      <c r="A589" s="30"/>
    </row>
    <row r="590" spans="1:1" ht="14.25" x14ac:dyDescent="0.25">
      <c r="A590" s="30"/>
    </row>
    <row r="591" spans="1:1" ht="14.25" x14ac:dyDescent="0.25">
      <c r="A591" s="30"/>
    </row>
    <row r="592" spans="1:1" ht="14.25" x14ac:dyDescent="0.25">
      <c r="A592" s="30"/>
    </row>
    <row r="593" spans="1:1" ht="14.25" x14ac:dyDescent="0.25">
      <c r="A593" s="30"/>
    </row>
    <row r="594" spans="1:1" ht="14.25" x14ac:dyDescent="0.25">
      <c r="A594" s="30"/>
    </row>
    <row r="595" spans="1:1" ht="14.25" x14ac:dyDescent="0.25">
      <c r="A595" s="30"/>
    </row>
    <row r="596" spans="1:1" ht="14.25" x14ac:dyDescent="0.25">
      <c r="A596" s="30"/>
    </row>
    <row r="597" spans="1:1" ht="14.25" x14ac:dyDescent="0.25">
      <c r="A597" s="30"/>
    </row>
    <row r="598" spans="1:1" ht="14.25" x14ac:dyDescent="0.25">
      <c r="A598" s="30"/>
    </row>
    <row r="599" spans="1:1" ht="14.25" x14ac:dyDescent="0.25">
      <c r="A599" s="30"/>
    </row>
    <row r="600" spans="1:1" ht="14.25" x14ac:dyDescent="0.25">
      <c r="A600" s="30"/>
    </row>
    <row r="601" spans="1:1" ht="14.25" x14ac:dyDescent="0.25">
      <c r="A601" s="30"/>
    </row>
    <row r="602" spans="1:1" ht="14.25" x14ac:dyDescent="0.25">
      <c r="A602" s="30"/>
    </row>
    <row r="603" spans="1:1" ht="14.25" x14ac:dyDescent="0.25">
      <c r="A603" s="30"/>
    </row>
    <row r="604" spans="1:1" ht="14.25" x14ac:dyDescent="0.25">
      <c r="A604" s="30"/>
    </row>
    <row r="605" spans="1:1" ht="14.25" x14ac:dyDescent="0.25">
      <c r="A605" s="30"/>
    </row>
    <row r="606" spans="1:1" ht="14.25" x14ac:dyDescent="0.25">
      <c r="A606" s="30"/>
    </row>
    <row r="607" spans="1:1" ht="14.25" x14ac:dyDescent="0.25">
      <c r="A607" s="30"/>
    </row>
    <row r="608" spans="1:1" ht="14.25" x14ac:dyDescent="0.25">
      <c r="A608" s="30"/>
    </row>
    <row r="609" spans="1:1" ht="14.25" x14ac:dyDescent="0.25">
      <c r="A609" s="30"/>
    </row>
    <row r="610" spans="1:1" ht="14.25" x14ac:dyDescent="0.25">
      <c r="A610" s="30"/>
    </row>
    <row r="611" spans="1:1" ht="14.25" x14ac:dyDescent="0.25">
      <c r="A611" s="30"/>
    </row>
    <row r="612" spans="1:1" ht="14.25" x14ac:dyDescent="0.25">
      <c r="A612" s="30"/>
    </row>
    <row r="613" spans="1:1" ht="14.25" x14ac:dyDescent="0.25">
      <c r="A613" s="30"/>
    </row>
    <row r="614" spans="1:1" ht="14.25" x14ac:dyDescent="0.25">
      <c r="A614" s="30"/>
    </row>
    <row r="615" spans="1:1" ht="14.25" x14ac:dyDescent="0.25">
      <c r="A615" s="30"/>
    </row>
    <row r="616" spans="1:1" ht="14.25" x14ac:dyDescent="0.25">
      <c r="A616" s="30"/>
    </row>
    <row r="617" spans="1:1" ht="14.25" x14ac:dyDescent="0.25">
      <c r="A617" s="30"/>
    </row>
    <row r="618" spans="1:1" ht="14.25" x14ac:dyDescent="0.25">
      <c r="A618" s="30"/>
    </row>
    <row r="619" spans="1:1" ht="14.25" x14ac:dyDescent="0.25">
      <c r="A619" s="30"/>
    </row>
    <row r="620" spans="1:1" ht="14.25" x14ac:dyDescent="0.25">
      <c r="A620" s="30"/>
    </row>
    <row r="621" spans="1:1" ht="14.25" x14ac:dyDescent="0.25">
      <c r="A621" s="30"/>
    </row>
    <row r="622" spans="1:1" ht="14.25" x14ac:dyDescent="0.25">
      <c r="A622" s="30"/>
    </row>
    <row r="623" spans="1:1" ht="14.25" x14ac:dyDescent="0.25">
      <c r="A623" s="30"/>
    </row>
    <row r="624" spans="1:1" ht="14.25" x14ac:dyDescent="0.25">
      <c r="A624" s="30"/>
    </row>
    <row r="625" spans="1:1" ht="14.25" x14ac:dyDescent="0.25">
      <c r="A625" s="30"/>
    </row>
    <row r="626" spans="1:1" ht="14.25" x14ac:dyDescent="0.25">
      <c r="A626" s="30"/>
    </row>
    <row r="627" spans="1:1" ht="14.25" x14ac:dyDescent="0.25">
      <c r="A627" s="30"/>
    </row>
    <row r="628" spans="1:1" ht="14.25" x14ac:dyDescent="0.25">
      <c r="A628" s="30"/>
    </row>
    <row r="629" spans="1:1" ht="14.25" x14ac:dyDescent="0.25">
      <c r="A629" s="30"/>
    </row>
    <row r="630" spans="1:1" ht="14.25" x14ac:dyDescent="0.25">
      <c r="A630" s="30"/>
    </row>
    <row r="631" spans="1:1" ht="14.25" x14ac:dyDescent="0.25">
      <c r="A631" s="30"/>
    </row>
    <row r="632" spans="1:1" ht="14.25" x14ac:dyDescent="0.25">
      <c r="A632" s="30"/>
    </row>
    <row r="633" spans="1:1" ht="14.25" x14ac:dyDescent="0.25">
      <c r="A633" s="30"/>
    </row>
    <row r="634" spans="1:1" ht="14.25" x14ac:dyDescent="0.25">
      <c r="A634" s="30"/>
    </row>
    <row r="635" spans="1:1" ht="14.25" x14ac:dyDescent="0.25">
      <c r="A635" s="30"/>
    </row>
    <row r="636" spans="1:1" ht="14.25" x14ac:dyDescent="0.25">
      <c r="A636" s="30"/>
    </row>
    <row r="637" spans="1:1" ht="14.25" x14ac:dyDescent="0.25">
      <c r="A637" s="30"/>
    </row>
    <row r="638" spans="1:1" ht="14.25" x14ac:dyDescent="0.25">
      <c r="A638" s="30"/>
    </row>
    <row r="639" spans="1:1" ht="14.25" x14ac:dyDescent="0.25">
      <c r="A639" s="30"/>
    </row>
    <row r="640" spans="1:1" ht="14.25" x14ac:dyDescent="0.25">
      <c r="A640" s="30"/>
    </row>
    <row r="641" spans="1:1" ht="14.25" x14ac:dyDescent="0.25">
      <c r="A641" s="30"/>
    </row>
    <row r="642" spans="1:1" ht="14.25" x14ac:dyDescent="0.25">
      <c r="A642" s="30"/>
    </row>
    <row r="643" spans="1:1" ht="14.25" x14ac:dyDescent="0.25">
      <c r="A643" s="30"/>
    </row>
    <row r="644" spans="1:1" ht="14.25" x14ac:dyDescent="0.25">
      <c r="A644" s="30"/>
    </row>
    <row r="645" spans="1:1" ht="14.25" x14ac:dyDescent="0.25">
      <c r="A645" s="30"/>
    </row>
    <row r="646" spans="1:1" ht="14.25" x14ac:dyDescent="0.25">
      <c r="A646" s="30"/>
    </row>
    <row r="647" spans="1:1" ht="14.25" x14ac:dyDescent="0.25">
      <c r="A647" s="30"/>
    </row>
    <row r="648" spans="1:1" ht="14.25" x14ac:dyDescent="0.25">
      <c r="A648" s="30"/>
    </row>
    <row r="649" spans="1:1" ht="14.25" x14ac:dyDescent="0.25">
      <c r="A649" s="30"/>
    </row>
    <row r="650" spans="1:1" ht="14.25" x14ac:dyDescent="0.25">
      <c r="A650" s="30"/>
    </row>
    <row r="651" spans="1:1" ht="14.25" x14ac:dyDescent="0.25">
      <c r="A651" s="30"/>
    </row>
    <row r="652" spans="1:1" ht="14.25" x14ac:dyDescent="0.25">
      <c r="A652" s="30"/>
    </row>
    <row r="653" spans="1:1" ht="14.25" x14ac:dyDescent="0.25">
      <c r="A653" s="30"/>
    </row>
    <row r="654" spans="1:1" ht="14.25" x14ac:dyDescent="0.25">
      <c r="A654" s="30"/>
    </row>
    <row r="655" spans="1:1" ht="14.25" x14ac:dyDescent="0.25">
      <c r="A655" s="30"/>
    </row>
    <row r="656" spans="1:1" ht="14.25" x14ac:dyDescent="0.25">
      <c r="A656" s="30"/>
    </row>
    <row r="657" spans="1:1" ht="14.25" x14ac:dyDescent="0.25">
      <c r="A657" s="30"/>
    </row>
    <row r="658" spans="1:1" ht="14.25" x14ac:dyDescent="0.25">
      <c r="A658" s="30"/>
    </row>
    <row r="659" spans="1:1" ht="14.25" x14ac:dyDescent="0.25">
      <c r="A659" s="30"/>
    </row>
    <row r="660" spans="1:1" ht="14.25" x14ac:dyDescent="0.25">
      <c r="A660" s="30"/>
    </row>
    <row r="661" spans="1:1" ht="14.25" x14ac:dyDescent="0.25">
      <c r="A661" s="30"/>
    </row>
    <row r="662" spans="1:1" ht="14.25" x14ac:dyDescent="0.25">
      <c r="A662" s="30"/>
    </row>
    <row r="663" spans="1:1" ht="14.25" x14ac:dyDescent="0.25">
      <c r="A663" s="30"/>
    </row>
    <row r="664" spans="1:1" ht="14.25" x14ac:dyDescent="0.25">
      <c r="A664" s="30"/>
    </row>
    <row r="665" spans="1:1" ht="14.25" x14ac:dyDescent="0.25">
      <c r="A665" s="30"/>
    </row>
    <row r="666" spans="1:1" ht="14.25" x14ac:dyDescent="0.25">
      <c r="A666" s="30"/>
    </row>
    <row r="667" spans="1:1" ht="14.25" x14ac:dyDescent="0.25">
      <c r="A667" s="30"/>
    </row>
    <row r="668" spans="1:1" ht="14.25" x14ac:dyDescent="0.25">
      <c r="A668" s="30"/>
    </row>
    <row r="669" spans="1:1" ht="14.25" x14ac:dyDescent="0.25">
      <c r="A669" s="30"/>
    </row>
    <row r="670" spans="1:1" ht="14.25" x14ac:dyDescent="0.25">
      <c r="A670" s="30"/>
    </row>
    <row r="671" spans="1:1" ht="14.25" x14ac:dyDescent="0.25">
      <c r="A671" s="30"/>
    </row>
    <row r="672" spans="1:1" ht="14.25" x14ac:dyDescent="0.25">
      <c r="A672" s="30"/>
    </row>
    <row r="673" spans="1:1" ht="14.25" x14ac:dyDescent="0.25">
      <c r="A673" s="30"/>
    </row>
    <row r="674" spans="1:1" ht="14.25" x14ac:dyDescent="0.25">
      <c r="A674" s="30"/>
    </row>
    <row r="675" spans="1:1" ht="14.25" x14ac:dyDescent="0.25">
      <c r="A675" s="30"/>
    </row>
    <row r="676" spans="1:1" ht="14.25" x14ac:dyDescent="0.25">
      <c r="A676" s="30"/>
    </row>
    <row r="677" spans="1:1" ht="14.25" x14ac:dyDescent="0.25">
      <c r="A677" s="30"/>
    </row>
    <row r="678" spans="1:1" ht="14.25" x14ac:dyDescent="0.25">
      <c r="A678" s="30"/>
    </row>
    <row r="679" spans="1:1" ht="14.25" x14ac:dyDescent="0.25">
      <c r="A679" s="30"/>
    </row>
    <row r="680" spans="1:1" ht="14.25" x14ac:dyDescent="0.25">
      <c r="A680" s="30"/>
    </row>
    <row r="681" spans="1:1" ht="14.25" x14ac:dyDescent="0.25">
      <c r="A681" s="30"/>
    </row>
    <row r="682" spans="1:1" ht="14.25" x14ac:dyDescent="0.25">
      <c r="A682" s="30"/>
    </row>
    <row r="683" spans="1:1" ht="14.25" x14ac:dyDescent="0.25">
      <c r="A683" s="30"/>
    </row>
    <row r="684" spans="1:1" ht="14.25" x14ac:dyDescent="0.25">
      <c r="A684" s="30"/>
    </row>
    <row r="685" spans="1:1" ht="14.25" x14ac:dyDescent="0.25">
      <c r="A685" s="30"/>
    </row>
    <row r="686" spans="1:1" ht="14.25" x14ac:dyDescent="0.25">
      <c r="A686" s="30"/>
    </row>
    <row r="687" spans="1:1" ht="14.25" x14ac:dyDescent="0.25">
      <c r="A687" s="30"/>
    </row>
    <row r="688" spans="1:1" ht="14.25" x14ac:dyDescent="0.25">
      <c r="A688" s="30"/>
    </row>
    <row r="689" spans="1:1" ht="14.25" x14ac:dyDescent="0.25">
      <c r="A689" s="30"/>
    </row>
    <row r="690" spans="1:1" ht="14.25" x14ac:dyDescent="0.25">
      <c r="A690" s="30"/>
    </row>
    <row r="691" spans="1:1" ht="14.25" x14ac:dyDescent="0.25">
      <c r="A691" s="30"/>
    </row>
    <row r="692" spans="1:1" ht="14.25" x14ac:dyDescent="0.25">
      <c r="A692" s="30"/>
    </row>
    <row r="693" spans="1:1" ht="14.25" x14ac:dyDescent="0.25">
      <c r="A693" s="30"/>
    </row>
    <row r="694" spans="1:1" ht="14.25" x14ac:dyDescent="0.25">
      <c r="A694" s="30"/>
    </row>
    <row r="695" spans="1:1" ht="14.25" x14ac:dyDescent="0.25">
      <c r="A695" s="30"/>
    </row>
    <row r="696" spans="1:1" ht="14.25" x14ac:dyDescent="0.25">
      <c r="A696" s="30"/>
    </row>
    <row r="697" spans="1:1" ht="14.25" x14ac:dyDescent="0.25">
      <c r="A697" s="30"/>
    </row>
    <row r="698" spans="1:1" ht="14.25" x14ac:dyDescent="0.25">
      <c r="A698" s="30"/>
    </row>
    <row r="699" spans="1:1" ht="14.25" x14ac:dyDescent="0.25">
      <c r="A699" s="30"/>
    </row>
    <row r="700" spans="1:1" ht="14.25" x14ac:dyDescent="0.25">
      <c r="A700" s="30"/>
    </row>
    <row r="701" spans="1:1" ht="14.25" x14ac:dyDescent="0.25">
      <c r="A701" s="30"/>
    </row>
    <row r="702" spans="1:1" ht="14.25" x14ac:dyDescent="0.25">
      <c r="A702" s="30"/>
    </row>
    <row r="703" spans="1:1" ht="14.25" x14ac:dyDescent="0.25">
      <c r="A703" s="30"/>
    </row>
    <row r="704" spans="1:1" ht="14.25" x14ac:dyDescent="0.25">
      <c r="A704" s="30"/>
    </row>
    <row r="705" spans="1:1" ht="14.25" x14ac:dyDescent="0.25">
      <c r="A705" s="30"/>
    </row>
    <row r="706" spans="1:1" ht="14.25" x14ac:dyDescent="0.25">
      <c r="A706" s="30"/>
    </row>
    <row r="707" spans="1:1" ht="14.25" x14ac:dyDescent="0.25">
      <c r="A707" s="30"/>
    </row>
    <row r="708" spans="1:1" ht="14.25" x14ac:dyDescent="0.25">
      <c r="A708" s="30"/>
    </row>
    <row r="709" spans="1:1" ht="14.25" x14ac:dyDescent="0.25">
      <c r="A709" s="30"/>
    </row>
    <row r="710" spans="1:1" ht="14.25" x14ac:dyDescent="0.25">
      <c r="A710" s="30"/>
    </row>
    <row r="711" spans="1:1" ht="14.25" x14ac:dyDescent="0.25">
      <c r="A711" s="30"/>
    </row>
    <row r="712" spans="1:1" ht="14.25" x14ac:dyDescent="0.25">
      <c r="A712" s="30"/>
    </row>
    <row r="713" spans="1:1" ht="14.25" x14ac:dyDescent="0.25">
      <c r="A713" s="30"/>
    </row>
    <row r="714" spans="1:1" ht="14.25" x14ac:dyDescent="0.25">
      <c r="A714" s="30"/>
    </row>
    <row r="715" spans="1:1" ht="14.25" x14ac:dyDescent="0.25">
      <c r="A715" s="30"/>
    </row>
    <row r="716" spans="1:1" ht="14.25" x14ac:dyDescent="0.25">
      <c r="A716" s="30"/>
    </row>
    <row r="717" spans="1:1" ht="14.25" x14ac:dyDescent="0.25">
      <c r="A717" s="30"/>
    </row>
    <row r="718" spans="1:1" ht="14.25" x14ac:dyDescent="0.25">
      <c r="A718" s="30"/>
    </row>
    <row r="719" spans="1:1" ht="14.25" x14ac:dyDescent="0.25">
      <c r="A719" s="30"/>
    </row>
    <row r="720" spans="1:1" ht="14.25" x14ac:dyDescent="0.25">
      <c r="A720" s="30"/>
    </row>
    <row r="721" spans="1:1" ht="14.25" x14ac:dyDescent="0.25">
      <c r="A721" s="30"/>
    </row>
    <row r="722" spans="1:1" ht="14.25" x14ac:dyDescent="0.25">
      <c r="A722" s="30"/>
    </row>
    <row r="723" spans="1:1" ht="14.25" x14ac:dyDescent="0.25">
      <c r="A723" s="30"/>
    </row>
    <row r="724" spans="1:1" ht="14.25" x14ac:dyDescent="0.25">
      <c r="A724" s="30"/>
    </row>
    <row r="725" spans="1:1" ht="14.25" x14ac:dyDescent="0.25">
      <c r="A725" s="30"/>
    </row>
    <row r="726" spans="1:1" ht="14.25" x14ac:dyDescent="0.25">
      <c r="A726" s="30"/>
    </row>
    <row r="727" spans="1:1" ht="14.25" x14ac:dyDescent="0.25">
      <c r="A727" s="30"/>
    </row>
    <row r="728" spans="1:1" ht="14.25" x14ac:dyDescent="0.25">
      <c r="A728" s="30"/>
    </row>
    <row r="729" spans="1:1" ht="14.25" x14ac:dyDescent="0.25">
      <c r="A729" s="30"/>
    </row>
    <row r="730" spans="1:1" ht="14.25" x14ac:dyDescent="0.25">
      <c r="A730" s="30"/>
    </row>
    <row r="731" spans="1:1" ht="14.25" x14ac:dyDescent="0.25">
      <c r="A731" s="30"/>
    </row>
    <row r="732" spans="1:1" ht="14.25" x14ac:dyDescent="0.25">
      <c r="A732" s="30"/>
    </row>
    <row r="733" spans="1:1" ht="14.25" x14ac:dyDescent="0.25">
      <c r="A733" s="30"/>
    </row>
    <row r="734" spans="1:1" ht="14.25" x14ac:dyDescent="0.25">
      <c r="A734" s="30"/>
    </row>
    <row r="735" spans="1:1" ht="14.25" x14ac:dyDescent="0.25">
      <c r="A735" s="30"/>
    </row>
    <row r="736" spans="1:1" ht="14.25" x14ac:dyDescent="0.25">
      <c r="A736" s="30"/>
    </row>
    <row r="737" spans="1:1" ht="14.25" x14ac:dyDescent="0.25">
      <c r="A737" s="30"/>
    </row>
    <row r="738" spans="1:1" ht="14.25" x14ac:dyDescent="0.25">
      <c r="A738" s="30"/>
    </row>
    <row r="739" spans="1:1" ht="14.25" x14ac:dyDescent="0.25">
      <c r="A739" s="30"/>
    </row>
    <row r="740" spans="1:1" ht="14.25" x14ac:dyDescent="0.25">
      <c r="A740" s="30"/>
    </row>
    <row r="741" spans="1:1" ht="14.25" x14ac:dyDescent="0.25">
      <c r="A741" s="30"/>
    </row>
    <row r="742" spans="1:1" ht="14.25" x14ac:dyDescent="0.25">
      <c r="A742" s="30"/>
    </row>
    <row r="743" spans="1:1" ht="14.25" x14ac:dyDescent="0.25">
      <c r="A743" s="30"/>
    </row>
    <row r="744" spans="1:1" ht="14.25" x14ac:dyDescent="0.25">
      <c r="A744" s="30"/>
    </row>
    <row r="745" spans="1:1" ht="14.25" x14ac:dyDescent="0.25">
      <c r="A745" s="30"/>
    </row>
    <row r="746" spans="1:1" ht="14.25" x14ac:dyDescent="0.25">
      <c r="A746" s="30"/>
    </row>
    <row r="747" spans="1:1" ht="14.25" x14ac:dyDescent="0.25">
      <c r="A747" s="30"/>
    </row>
    <row r="748" spans="1:1" ht="14.25" x14ac:dyDescent="0.25">
      <c r="A748" s="30"/>
    </row>
    <row r="749" spans="1:1" ht="14.25" x14ac:dyDescent="0.25">
      <c r="A749" s="30"/>
    </row>
    <row r="750" spans="1:1" ht="14.25" x14ac:dyDescent="0.25">
      <c r="A750" s="30"/>
    </row>
    <row r="751" spans="1:1" ht="14.25" x14ac:dyDescent="0.25">
      <c r="A751" s="30"/>
    </row>
    <row r="752" spans="1:1" ht="14.25" x14ac:dyDescent="0.25">
      <c r="A752" s="30"/>
    </row>
    <row r="753" spans="1:1" ht="14.25" x14ac:dyDescent="0.25">
      <c r="A753" s="30"/>
    </row>
    <row r="754" spans="1:1" ht="14.25" x14ac:dyDescent="0.25">
      <c r="A754" s="30"/>
    </row>
    <row r="755" spans="1:1" ht="14.25" x14ac:dyDescent="0.25">
      <c r="A755" s="30"/>
    </row>
    <row r="756" spans="1:1" ht="14.25" x14ac:dyDescent="0.25">
      <c r="A756" s="30"/>
    </row>
    <row r="757" spans="1:1" ht="14.25" x14ac:dyDescent="0.25">
      <c r="A757" s="30"/>
    </row>
    <row r="758" spans="1:1" ht="14.25" x14ac:dyDescent="0.25">
      <c r="A758" s="30"/>
    </row>
    <row r="759" spans="1:1" ht="14.25" x14ac:dyDescent="0.25">
      <c r="A759" s="30"/>
    </row>
    <row r="760" spans="1:1" ht="14.25" x14ac:dyDescent="0.25">
      <c r="A760" s="30"/>
    </row>
    <row r="761" spans="1:1" ht="14.25" x14ac:dyDescent="0.25">
      <c r="A761" s="30"/>
    </row>
    <row r="762" spans="1:1" ht="14.25" x14ac:dyDescent="0.25">
      <c r="A762" s="30"/>
    </row>
    <row r="763" spans="1:1" ht="14.25" x14ac:dyDescent="0.25">
      <c r="A763" s="30"/>
    </row>
    <row r="764" spans="1:1" ht="14.25" x14ac:dyDescent="0.25">
      <c r="A764" s="30"/>
    </row>
    <row r="765" spans="1:1" ht="14.25" x14ac:dyDescent="0.25">
      <c r="A765" s="30"/>
    </row>
    <row r="766" spans="1:1" ht="14.25" x14ac:dyDescent="0.25">
      <c r="A766" s="30"/>
    </row>
    <row r="767" spans="1:1" ht="14.25" x14ac:dyDescent="0.25">
      <c r="A767" s="30"/>
    </row>
    <row r="768" spans="1:1" ht="14.25" x14ac:dyDescent="0.25">
      <c r="A768" s="30"/>
    </row>
    <row r="769" spans="1:1" ht="14.25" x14ac:dyDescent="0.25">
      <c r="A769" s="30"/>
    </row>
    <row r="770" spans="1:1" ht="14.25" x14ac:dyDescent="0.25">
      <c r="A770" s="30"/>
    </row>
    <row r="771" spans="1:1" ht="14.25" x14ac:dyDescent="0.25">
      <c r="A771" s="30"/>
    </row>
    <row r="772" spans="1:1" ht="14.25" x14ac:dyDescent="0.25">
      <c r="A772" s="30"/>
    </row>
    <row r="773" spans="1:1" ht="14.25" x14ac:dyDescent="0.25">
      <c r="A773" s="30"/>
    </row>
    <row r="774" spans="1:1" ht="14.25" x14ac:dyDescent="0.25">
      <c r="A774" s="30"/>
    </row>
    <row r="775" spans="1:1" ht="14.25" x14ac:dyDescent="0.25">
      <c r="A775" s="30"/>
    </row>
    <row r="776" spans="1:1" ht="14.25" x14ac:dyDescent="0.25">
      <c r="A776" s="30"/>
    </row>
    <row r="777" spans="1:1" ht="14.25" x14ac:dyDescent="0.25">
      <c r="A777" s="30"/>
    </row>
    <row r="778" spans="1:1" ht="14.25" x14ac:dyDescent="0.25">
      <c r="A778" s="30"/>
    </row>
    <row r="779" spans="1:1" ht="14.25" x14ac:dyDescent="0.25">
      <c r="A779" s="30"/>
    </row>
    <row r="780" spans="1:1" ht="14.25" x14ac:dyDescent="0.25">
      <c r="A780" s="30"/>
    </row>
    <row r="781" spans="1:1" ht="14.25" x14ac:dyDescent="0.25">
      <c r="A781" s="30"/>
    </row>
    <row r="782" spans="1:1" ht="14.25" x14ac:dyDescent="0.25">
      <c r="A782" s="30"/>
    </row>
    <row r="783" spans="1:1" ht="14.25" x14ac:dyDescent="0.25">
      <c r="A783" s="30"/>
    </row>
    <row r="784" spans="1:1" ht="14.25" x14ac:dyDescent="0.25">
      <c r="A784" s="30"/>
    </row>
    <row r="785" spans="1:1" ht="14.25" x14ac:dyDescent="0.25">
      <c r="A785" s="30"/>
    </row>
    <row r="786" spans="1:1" ht="14.25" x14ac:dyDescent="0.25">
      <c r="A786" s="30"/>
    </row>
    <row r="787" spans="1:1" ht="14.25" x14ac:dyDescent="0.25">
      <c r="A787" s="30"/>
    </row>
    <row r="788" spans="1:1" ht="14.25" x14ac:dyDescent="0.25">
      <c r="A788" s="30"/>
    </row>
    <row r="789" spans="1:1" ht="14.25" x14ac:dyDescent="0.25">
      <c r="A789" s="30"/>
    </row>
    <row r="790" spans="1:1" ht="14.25" x14ac:dyDescent="0.25">
      <c r="A790" s="30"/>
    </row>
    <row r="791" spans="1:1" ht="14.25" x14ac:dyDescent="0.25">
      <c r="A791" s="30"/>
    </row>
    <row r="792" spans="1:1" ht="14.25" x14ac:dyDescent="0.25">
      <c r="A792" s="30"/>
    </row>
    <row r="793" spans="1:1" ht="14.25" x14ac:dyDescent="0.25">
      <c r="A793" s="30"/>
    </row>
    <row r="794" spans="1:1" ht="14.25" x14ac:dyDescent="0.25">
      <c r="A794" s="30"/>
    </row>
    <row r="795" spans="1:1" ht="14.25" x14ac:dyDescent="0.25">
      <c r="A795" s="30"/>
    </row>
    <row r="796" spans="1:1" ht="14.25" x14ac:dyDescent="0.25">
      <c r="A796" s="30"/>
    </row>
    <row r="797" spans="1:1" ht="14.25" x14ac:dyDescent="0.25">
      <c r="A797" s="30"/>
    </row>
    <row r="798" spans="1:1" ht="14.25" x14ac:dyDescent="0.25">
      <c r="A798" s="30"/>
    </row>
    <row r="799" spans="1:1" ht="14.25" x14ac:dyDescent="0.25">
      <c r="A799" s="30"/>
    </row>
    <row r="800" spans="1:1" ht="14.25" x14ac:dyDescent="0.25">
      <c r="A800" s="30"/>
    </row>
    <row r="801" spans="1:1" ht="14.25" x14ac:dyDescent="0.25">
      <c r="A801" s="30"/>
    </row>
    <row r="802" spans="1:1" ht="14.25" x14ac:dyDescent="0.25">
      <c r="A802" s="30"/>
    </row>
    <row r="803" spans="1:1" ht="14.25" x14ac:dyDescent="0.25">
      <c r="A803" s="30"/>
    </row>
    <row r="804" spans="1:1" ht="14.25" x14ac:dyDescent="0.25">
      <c r="A804" s="30"/>
    </row>
    <row r="805" spans="1:1" ht="14.25" x14ac:dyDescent="0.25">
      <c r="A805" s="30"/>
    </row>
    <row r="806" spans="1:1" ht="14.25" x14ac:dyDescent="0.25">
      <c r="A806" s="30"/>
    </row>
    <row r="807" spans="1:1" ht="14.25" x14ac:dyDescent="0.25">
      <c r="A807" s="30"/>
    </row>
    <row r="808" spans="1:1" ht="14.25" x14ac:dyDescent="0.25">
      <c r="A808" s="30"/>
    </row>
    <row r="809" spans="1:1" ht="14.25" x14ac:dyDescent="0.25">
      <c r="A809" s="30"/>
    </row>
    <row r="810" spans="1:1" ht="14.25" x14ac:dyDescent="0.25">
      <c r="A810" s="30"/>
    </row>
    <row r="811" spans="1:1" ht="14.25" x14ac:dyDescent="0.25">
      <c r="A811" s="30"/>
    </row>
    <row r="812" spans="1:1" ht="14.25" x14ac:dyDescent="0.25">
      <c r="A812" s="30"/>
    </row>
    <row r="813" spans="1:1" ht="14.25" x14ac:dyDescent="0.25">
      <c r="A813" s="30"/>
    </row>
    <row r="814" spans="1:1" ht="14.25" x14ac:dyDescent="0.25">
      <c r="A814" s="30"/>
    </row>
    <row r="815" spans="1:1" ht="14.25" x14ac:dyDescent="0.25">
      <c r="A815" s="30"/>
    </row>
    <row r="816" spans="1:1" ht="14.25" x14ac:dyDescent="0.25">
      <c r="A816" s="30"/>
    </row>
    <row r="817" spans="1:1" ht="14.25" x14ac:dyDescent="0.25">
      <c r="A817" s="30"/>
    </row>
    <row r="818" spans="1:1" ht="14.25" x14ac:dyDescent="0.25">
      <c r="A818" s="30"/>
    </row>
    <row r="819" spans="1:1" ht="14.25" x14ac:dyDescent="0.25">
      <c r="A819" s="30"/>
    </row>
    <row r="820" spans="1:1" ht="14.25" x14ac:dyDescent="0.25">
      <c r="A820" s="30"/>
    </row>
    <row r="821" spans="1:1" ht="14.25" x14ac:dyDescent="0.25">
      <c r="A821" s="30"/>
    </row>
    <row r="822" spans="1:1" ht="14.25" x14ac:dyDescent="0.25">
      <c r="A822" s="30"/>
    </row>
    <row r="823" spans="1:1" ht="14.25" x14ac:dyDescent="0.25">
      <c r="A823" s="30"/>
    </row>
    <row r="824" spans="1:1" ht="14.25" x14ac:dyDescent="0.25">
      <c r="A824" s="30"/>
    </row>
    <row r="825" spans="1:1" ht="14.25" x14ac:dyDescent="0.25">
      <c r="A825" s="30"/>
    </row>
    <row r="826" spans="1:1" ht="14.25" x14ac:dyDescent="0.25">
      <c r="A826" s="30"/>
    </row>
    <row r="827" spans="1:1" ht="14.25" x14ac:dyDescent="0.25">
      <c r="A827" s="30"/>
    </row>
    <row r="828" spans="1:1" ht="14.25" x14ac:dyDescent="0.25">
      <c r="A828" s="30"/>
    </row>
    <row r="829" spans="1:1" ht="14.25" x14ac:dyDescent="0.25">
      <c r="A829" s="30"/>
    </row>
    <row r="830" spans="1:1" ht="14.25" x14ac:dyDescent="0.25">
      <c r="A830" s="30"/>
    </row>
    <row r="831" spans="1:1" ht="14.25" x14ac:dyDescent="0.25">
      <c r="A831" s="30"/>
    </row>
    <row r="832" spans="1:1" ht="14.25" x14ac:dyDescent="0.25">
      <c r="A832" s="30"/>
    </row>
    <row r="833" spans="1:1" ht="14.25" x14ac:dyDescent="0.25">
      <c r="A833" s="30"/>
    </row>
    <row r="834" spans="1:1" ht="14.25" x14ac:dyDescent="0.25">
      <c r="A834" s="30"/>
    </row>
    <row r="835" spans="1:1" ht="14.25" x14ac:dyDescent="0.25">
      <c r="A835" s="30"/>
    </row>
    <row r="836" spans="1:1" ht="14.25" x14ac:dyDescent="0.25">
      <c r="A836" s="30"/>
    </row>
    <row r="837" spans="1:1" ht="14.25" x14ac:dyDescent="0.25">
      <c r="A837" s="30"/>
    </row>
    <row r="838" spans="1:1" ht="14.25" x14ac:dyDescent="0.25">
      <c r="A838" s="30"/>
    </row>
    <row r="839" spans="1:1" ht="14.25" x14ac:dyDescent="0.25">
      <c r="A839" s="30"/>
    </row>
    <row r="840" spans="1:1" ht="14.25" x14ac:dyDescent="0.25">
      <c r="A840" s="30"/>
    </row>
    <row r="841" spans="1:1" ht="14.25" x14ac:dyDescent="0.25">
      <c r="A841" s="30"/>
    </row>
    <row r="842" spans="1:1" ht="14.25" x14ac:dyDescent="0.25">
      <c r="A842" s="30"/>
    </row>
    <row r="843" spans="1:1" ht="14.25" x14ac:dyDescent="0.25">
      <c r="A843" s="30"/>
    </row>
    <row r="844" spans="1:1" ht="14.25" x14ac:dyDescent="0.25">
      <c r="A844" s="30"/>
    </row>
    <row r="845" spans="1:1" ht="14.25" x14ac:dyDescent="0.25">
      <c r="A845" s="30"/>
    </row>
    <row r="846" spans="1:1" ht="14.25" x14ac:dyDescent="0.25">
      <c r="A846" s="30"/>
    </row>
    <row r="847" spans="1:1" ht="14.25" x14ac:dyDescent="0.25">
      <c r="A847" s="30"/>
    </row>
    <row r="848" spans="1:1" ht="14.25" x14ac:dyDescent="0.25">
      <c r="A848" s="30"/>
    </row>
    <row r="849" spans="1:1" ht="14.25" x14ac:dyDescent="0.25">
      <c r="A849" s="30"/>
    </row>
    <row r="850" spans="1:1" ht="14.25" x14ac:dyDescent="0.25">
      <c r="A850" s="30"/>
    </row>
    <row r="851" spans="1:1" ht="14.25" x14ac:dyDescent="0.25">
      <c r="A851" s="30"/>
    </row>
    <row r="852" spans="1:1" ht="14.25" x14ac:dyDescent="0.25">
      <c r="A852" s="30"/>
    </row>
    <row r="853" spans="1:1" ht="14.25" x14ac:dyDescent="0.25">
      <c r="A853" s="30"/>
    </row>
    <row r="854" spans="1:1" ht="14.25" x14ac:dyDescent="0.25">
      <c r="A854" s="30"/>
    </row>
    <row r="855" spans="1:1" ht="14.25" x14ac:dyDescent="0.25">
      <c r="A855" s="30"/>
    </row>
    <row r="856" spans="1:1" ht="14.25" x14ac:dyDescent="0.25">
      <c r="A856" s="30"/>
    </row>
    <row r="857" spans="1:1" ht="14.25" x14ac:dyDescent="0.25">
      <c r="A857" s="30"/>
    </row>
    <row r="858" spans="1:1" ht="14.25" x14ac:dyDescent="0.25">
      <c r="A858" s="30"/>
    </row>
    <row r="859" spans="1:1" ht="14.25" x14ac:dyDescent="0.25">
      <c r="A859" s="30"/>
    </row>
    <row r="860" spans="1:1" ht="14.25" x14ac:dyDescent="0.25">
      <c r="A860" s="30"/>
    </row>
    <row r="861" spans="1:1" ht="14.25" x14ac:dyDescent="0.25">
      <c r="A861" s="30"/>
    </row>
    <row r="862" spans="1:1" ht="14.25" x14ac:dyDescent="0.25">
      <c r="A862" s="30"/>
    </row>
    <row r="863" spans="1:1" ht="14.25" x14ac:dyDescent="0.25">
      <c r="A863" s="30"/>
    </row>
    <row r="864" spans="1:1" ht="14.25" x14ac:dyDescent="0.25">
      <c r="A864" s="30"/>
    </row>
    <row r="865" spans="1:1" ht="14.25" x14ac:dyDescent="0.25">
      <c r="A865" s="30"/>
    </row>
    <row r="866" spans="1:1" ht="14.25" x14ac:dyDescent="0.25">
      <c r="A866" s="30"/>
    </row>
    <row r="867" spans="1:1" ht="14.25" x14ac:dyDescent="0.25">
      <c r="A867" s="30"/>
    </row>
    <row r="868" spans="1:1" ht="14.25" x14ac:dyDescent="0.25">
      <c r="A868" s="30"/>
    </row>
    <row r="869" spans="1:1" ht="14.25" x14ac:dyDescent="0.25">
      <c r="A869" s="30"/>
    </row>
    <row r="870" spans="1:1" ht="14.25" x14ac:dyDescent="0.25">
      <c r="A870" s="30"/>
    </row>
    <row r="871" spans="1:1" ht="14.25" x14ac:dyDescent="0.25">
      <c r="A871" s="30"/>
    </row>
    <row r="872" spans="1:1" ht="14.25" x14ac:dyDescent="0.25">
      <c r="A872" s="30"/>
    </row>
    <row r="873" spans="1:1" ht="14.25" x14ac:dyDescent="0.25">
      <c r="A873" s="30"/>
    </row>
    <row r="874" spans="1:1" ht="14.25" x14ac:dyDescent="0.25">
      <c r="A874" s="30"/>
    </row>
    <row r="875" spans="1:1" ht="14.25" x14ac:dyDescent="0.25">
      <c r="A875" s="30"/>
    </row>
    <row r="876" spans="1:1" ht="14.25" x14ac:dyDescent="0.25">
      <c r="A876" s="30"/>
    </row>
    <row r="877" spans="1:1" ht="14.25" x14ac:dyDescent="0.25">
      <c r="A877" s="30"/>
    </row>
    <row r="878" spans="1:1" ht="14.25" x14ac:dyDescent="0.25">
      <c r="A878" s="30"/>
    </row>
    <row r="879" spans="1:1" ht="14.25" x14ac:dyDescent="0.25">
      <c r="A879" s="30"/>
    </row>
    <row r="880" spans="1:1" ht="14.25" x14ac:dyDescent="0.25">
      <c r="A880" s="30"/>
    </row>
    <row r="881" spans="1:1" ht="14.25" x14ac:dyDescent="0.25">
      <c r="A881" s="30"/>
    </row>
    <row r="882" spans="1:1" ht="14.25" x14ac:dyDescent="0.25">
      <c r="A882" s="30"/>
    </row>
    <row r="883" spans="1:1" ht="14.25" x14ac:dyDescent="0.25">
      <c r="A883" s="30"/>
    </row>
    <row r="884" spans="1:1" ht="14.25" x14ac:dyDescent="0.25">
      <c r="A884" s="30"/>
    </row>
    <row r="885" spans="1:1" ht="14.25" x14ac:dyDescent="0.25">
      <c r="A885" s="30"/>
    </row>
    <row r="886" spans="1:1" ht="14.25" x14ac:dyDescent="0.25">
      <c r="A886" s="30"/>
    </row>
    <row r="887" spans="1:1" ht="14.25" x14ac:dyDescent="0.25">
      <c r="A887" s="30"/>
    </row>
    <row r="888" spans="1:1" ht="14.25" x14ac:dyDescent="0.25">
      <c r="A888" s="30"/>
    </row>
    <row r="889" spans="1:1" ht="14.25" x14ac:dyDescent="0.25">
      <c r="A889" s="30"/>
    </row>
    <row r="890" spans="1:1" ht="14.25" x14ac:dyDescent="0.25">
      <c r="A890" s="30"/>
    </row>
    <row r="891" spans="1:1" ht="14.25" x14ac:dyDescent="0.25">
      <c r="A891" s="30"/>
    </row>
    <row r="892" spans="1:1" ht="14.25" x14ac:dyDescent="0.25">
      <c r="A892" s="30"/>
    </row>
    <row r="893" spans="1:1" ht="14.25" x14ac:dyDescent="0.25">
      <c r="A893" s="30"/>
    </row>
    <row r="894" spans="1:1" ht="14.25" x14ac:dyDescent="0.25">
      <c r="A894" s="30"/>
    </row>
    <row r="895" spans="1:1" ht="14.25" x14ac:dyDescent="0.25">
      <c r="A895" s="30"/>
    </row>
    <row r="896" spans="1:1" ht="14.25" x14ac:dyDescent="0.25">
      <c r="A896" s="30"/>
    </row>
    <row r="897" spans="1:1" ht="14.25" x14ac:dyDescent="0.25">
      <c r="A897" s="30"/>
    </row>
    <row r="898" spans="1:1" ht="14.25" x14ac:dyDescent="0.25">
      <c r="A898" s="30"/>
    </row>
    <row r="899" spans="1:1" ht="14.25" x14ac:dyDescent="0.25">
      <c r="A899" s="30"/>
    </row>
    <row r="900" spans="1:1" ht="14.25" x14ac:dyDescent="0.25">
      <c r="A900" s="30"/>
    </row>
    <row r="901" spans="1:1" ht="14.25" x14ac:dyDescent="0.25">
      <c r="A901" s="30"/>
    </row>
    <row r="902" spans="1:1" ht="14.25" x14ac:dyDescent="0.25">
      <c r="A902" s="30"/>
    </row>
    <row r="903" spans="1:1" ht="14.25" x14ac:dyDescent="0.25">
      <c r="A903" s="30"/>
    </row>
    <row r="904" spans="1:1" ht="14.25" x14ac:dyDescent="0.25">
      <c r="A904" s="30"/>
    </row>
    <row r="905" spans="1:1" ht="14.25" x14ac:dyDescent="0.25">
      <c r="A905" s="30"/>
    </row>
    <row r="906" spans="1:1" ht="14.25" x14ac:dyDescent="0.25">
      <c r="A906" s="30"/>
    </row>
    <row r="907" spans="1:1" ht="14.25" x14ac:dyDescent="0.25">
      <c r="A907" s="30"/>
    </row>
    <row r="908" spans="1:1" ht="14.25" x14ac:dyDescent="0.25">
      <c r="A908" s="30"/>
    </row>
    <row r="909" spans="1:1" ht="14.25" x14ac:dyDescent="0.25">
      <c r="A909" s="30"/>
    </row>
    <row r="910" spans="1:1" ht="14.25" x14ac:dyDescent="0.25">
      <c r="A910" s="30"/>
    </row>
    <row r="911" spans="1:1" ht="14.25" x14ac:dyDescent="0.25">
      <c r="A911" s="30"/>
    </row>
    <row r="912" spans="1:1" ht="14.25" x14ac:dyDescent="0.25">
      <c r="A912" s="30"/>
    </row>
    <row r="913" spans="1:1" ht="14.25" x14ac:dyDescent="0.25">
      <c r="A913" s="30"/>
    </row>
    <row r="914" spans="1:1" ht="14.25" x14ac:dyDescent="0.25">
      <c r="A914" s="30"/>
    </row>
    <row r="915" spans="1:1" ht="14.25" x14ac:dyDescent="0.25">
      <c r="A915" s="30"/>
    </row>
    <row r="916" spans="1:1" ht="14.25" x14ac:dyDescent="0.25">
      <c r="A916" s="30"/>
    </row>
    <row r="917" spans="1:1" ht="14.25" x14ac:dyDescent="0.25">
      <c r="A917" s="30"/>
    </row>
    <row r="918" spans="1:1" ht="14.25" x14ac:dyDescent="0.25">
      <c r="A918" s="30"/>
    </row>
    <row r="919" spans="1:1" ht="14.25" x14ac:dyDescent="0.25">
      <c r="A919" s="30"/>
    </row>
    <row r="920" spans="1:1" ht="14.25" x14ac:dyDescent="0.25">
      <c r="A920" s="30"/>
    </row>
    <row r="921" spans="1:1" ht="14.25" x14ac:dyDescent="0.25">
      <c r="A921" s="30"/>
    </row>
    <row r="922" spans="1:1" ht="14.25" x14ac:dyDescent="0.25">
      <c r="A922" s="30"/>
    </row>
    <row r="923" spans="1:1" ht="14.25" x14ac:dyDescent="0.25">
      <c r="A923" s="30"/>
    </row>
    <row r="924" spans="1:1" ht="14.25" x14ac:dyDescent="0.25">
      <c r="A924" s="30"/>
    </row>
    <row r="925" spans="1:1" ht="14.25" x14ac:dyDescent="0.25">
      <c r="A925" s="30"/>
    </row>
    <row r="926" spans="1:1" ht="14.25" x14ac:dyDescent="0.25">
      <c r="A926" s="30"/>
    </row>
    <row r="927" spans="1:1" ht="14.25" x14ac:dyDescent="0.25">
      <c r="A927" s="30"/>
    </row>
    <row r="928" spans="1:1" ht="14.25" x14ac:dyDescent="0.25">
      <c r="A928" s="30"/>
    </row>
    <row r="929" spans="1:1" ht="14.25" x14ac:dyDescent="0.25">
      <c r="A929" s="30"/>
    </row>
    <row r="930" spans="1:1" ht="14.25" x14ac:dyDescent="0.25">
      <c r="A930" s="30"/>
    </row>
    <row r="931" spans="1:1" ht="14.25" x14ac:dyDescent="0.25">
      <c r="A931" s="30"/>
    </row>
    <row r="932" spans="1:1" ht="14.25" x14ac:dyDescent="0.25">
      <c r="A932" s="30"/>
    </row>
    <row r="933" spans="1:1" ht="14.25" x14ac:dyDescent="0.25">
      <c r="A933" s="30"/>
    </row>
    <row r="934" spans="1:1" ht="14.25" x14ac:dyDescent="0.25">
      <c r="A934" s="30"/>
    </row>
    <row r="935" spans="1:1" ht="14.25" x14ac:dyDescent="0.25">
      <c r="A935" s="30"/>
    </row>
    <row r="936" spans="1:1" ht="14.25" x14ac:dyDescent="0.25">
      <c r="A936" s="30"/>
    </row>
    <row r="937" spans="1:1" ht="14.25" x14ac:dyDescent="0.25">
      <c r="A937" s="30"/>
    </row>
    <row r="938" spans="1:1" ht="14.25" x14ac:dyDescent="0.25">
      <c r="A938" s="30"/>
    </row>
    <row r="939" spans="1:1" ht="14.25" x14ac:dyDescent="0.25">
      <c r="A939" s="30"/>
    </row>
    <row r="940" spans="1:1" ht="14.25" x14ac:dyDescent="0.25">
      <c r="A940" s="30"/>
    </row>
    <row r="941" spans="1:1" ht="14.25" x14ac:dyDescent="0.25">
      <c r="A941" s="30"/>
    </row>
    <row r="942" spans="1:1" ht="14.25" x14ac:dyDescent="0.25">
      <c r="A942" s="30"/>
    </row>
    <row r="943" spans="1:1" ht="14.25" x14ac:dyDescent="0.25">
      <c r="A943" s="30"/>
    </row>
    <row r="944" spans="1:1" ht="14.25" x14ac:dyDescent="0.25">
      <c r="A944" s="30"/>
    </row>
    <row r="945" spans="1:1" ht="14.25" x14ac:dyDescent="0.25">
      <c r="A945" s="30"/>
    </row>
    <row r="946" spans="1:1" ht="14.25" x14ac:dyDescent="0.25">
      <c r="A946" s="30"/>
    </row>
    <row r="947" spans="1:1" ht="14.25" x14ac:dyDescent="0.25">
      <c r="A947" s="30"/>
    </row>
    <row r="948" spans="1:1" ht="14.25" x14ac:dyDescent="0.25">
      <c r="A948" s="30"/>
    </row>
    <row r="949" spans="1:1" ht="14.25" x14ac:dyDescent="0.25">
      <c r="A949" s="30"/>
    </row>
    <row r="950" spans="1:1" ht="14.25" x14ac:dyDescent="0.25">
      <c r="A950" s="30"/>
    </row>
    <row r="951" spans="1:1" ht="14.25" x14ac:dyDescent="0.25">
      <c r="A951" s="30"/>
    </row>
    <row r="952" spans="1:1" ht="14.25" x14ac:dyDescent="0.25">
      <c r="A952" s="30"/>
    </row>
    <row r="953" spans="1:1" ht="14.25" x14ac:dyDescent="0.25">
      <c r="A953" s="30"/>
    </row>
    <row r="954" spans="1:1" ht="14.25" x14ac:dyDescent="0.25">
      <c r="A954" s="30"/>
    </row>
    <row r="955" spans="1:1" ht="14.25" x14ac:dyDescent="0.25">
      <c r="A955" s="30"/>
    </row>
    <row r="956" spans="1:1" ht="14.25" x14ac:dyDescent="0.25">
      <c r="A956" s="30"/>
    </row>
    <row r="957" spans="1:1" ht="14.25" x14ac:dyDescent="0.25">
      <c r="A957" s="30"/>
    </row>
    <row r="958" spans="1:1" ht="14.25" x14ac:dyDescent="0.25">
      <c r="A958" s="30"/>
    </row>
    <row r="959" spans="1:1" ht="14.25" x14ac:dyDescent="0.25">
      <c r="A959" s="30"/>
    </row>
    <row r="960" spans="1:1" ht="14.25" x14ac:dyDescent="0.25">
      <c r="A960" s="30"/>
    </row>
    <row r="961" spans="1:1" ht="14.25" x14ac:dyDescent="0.25">
      <c r="A961" s="30"/>
    </row>
    <row r="962" spans="1:1" ht="14.25" x14ac:dyDescent="0.25">
      <c r="A962" s="30"/>
    </row>
    <row r="963" spans="1:1" ht="14.25" x14ac:dyDescent="0.25">
      <c r="A963" s="30"/>
    </row>
    <row r="964" spans="1:1" ht="14.25" x14ac:dyDescent="0.25">
      <c r="A964" s="30"/>
    </row>
    <row r="965" spans="1:1" ht="14.25" x14ac:dyDescent="0.25">
      <c r="A965" s="30"/>
    </row>
    <row r="966" spans="1:1" ht="14.25" x14ac:dyDescent="0.25">
      <c r="A966" s="30"/>
    </row>
    <row r="967" spans="1:1" ht="14.25" x14ac:dyDescent="0.25">
      <c r="A967" s="30"/>
    </row>
    <row r="968" spans="1:1" ht="14.25" x14ac:dyDescent="0.25">
      <c r="A968" s="30"/>
    </row>
    <row r="969" spans="1:1" ht="14.25" x14ac:dyDescent="0.25">
      <c r="A969" s="30"/>
    </row>
    <row r="970" spans="1:1" ht="14.25" x14ac:dyDescent="0.25">
      <c r="A970" s="30"/>
    </row>
    <row r="971" spans="1:1" ht="14.25" x14ac:dyDescent="0.25">
      <c r="A971" s="30"/>
    </row>
    <row r="972" spans="1:1" ht="14.25" x14ac:dyDescent="0.25">
      <c r="A972" s="30"/>
    </row>
    <row r="973" spans="1:1" ht="14.25" x14ac:dyDescent="0.25">
      <c r="A973" s="30"/>
    </row>
    <row r="974" spans="1:1" ht="14.25" x14ac:dyDescent="0.25">
      <c r="A974" s="30"/>
    </row>
    <row r="975" spans="1:1" ht="14.25" x14ac:dyDescent="0.25">
      <c r="A975" s="30"/>
    </row>
    <row r="976" spans="1:1" ht="14.25" x14ac:dyDescent="0.25">
      <c r="A976" s="30"/>
    </row>
    <row r="977" spans="1:1" ht="14.25" x14ac:dyDescent="0.25">
      <c r="A977" s="30"/>
    </row>
    <row r="978" spans="1:1" ht="14.25" x14ac:dyDescent="0.25">
      <c r="A978" s="30"/>
    </row>
    <row r="979" spans="1:1" ht="14.25" x14ac:dyDescent="0.25">
      <c r="A979" s="30"/>
    </row>
    <row r="980" spans="1:1" ht="14.25" x14ac:dyDescent="0.25">
      <c r="A980" s="30"/>
    </row>
    <row r="981" spans="1:1" ht="14.25" x14ac:dyDescent="0.25">
      <c r="A981" s="30"/>
    </row>
    <row r="982" spans="1:1" ht="14.25" x14ac:dyDescent="0.25">
      <c r="A982" s="30"/>
    </row>
    <row r="983" spans="1:1" ht="14.25" x14ac:dyDescent="0.25">
      <c r="A983" s="30"/>
    </row>
    <row r="984" spans="1:1" ht="14.25" x14ac:dyDescent="0.25">
      <c r="A984" s="30"/>
    </row>
    <row r="985" spans="1:1" ht="14.25" x14ac:dyDescent="0.25">
      <c r="A985" s="30"/>
    </row>
    <row r="986" spans="1:1" ht="14.25" x14ac:dyDescent="0.25">
      <c r="A986" s="30"/>
    </row>
    <row r="987" spans="1:1" ht="14.25" x14ac:dyDescent="0.25">
      <c r="A987" s="30"/>
    </row>
    <row r="988" spans="1:1" ht="14.25" x14ac:dyDescent="0.25">
      <c r="A988" s="30"/>
    </row>
    <row r="989" spans="1:1" ht="14.25" x14ac:dyDescent="0.25">
      <c r="A989" s="30"/>
    </row>
    <row r="990" spans="1:1" ht="14.25" x14ac:dyDescent="0.25">
      <c r="A990" s="30"/>
    </row>
    <row r="991" spans="1:1" ht="14.25" x14ac:dyDescent="0.25">
      <c r="A991" s="30"/>
    </row>
    <row r="992" spans="1:1" ht="14.25" x14ac:dyDescent="0.25">
      <c r="A992" s="30"/>
    </row>
    <row r="993" spans="1:1" ht="14.25" x14ac:dyDescent="0.25">
      <c r="A993" s="30"/>
    </row>
    <row r="994" spans="1:1" ht="14.25" x14ac:dyDescent="0.25">
      <c r="A994" s="30"/>
    </row>
    <row r="995" spans="1:1" ht="14.25" x14ac:dyDescent="0.25">
      <c r="A995" s="30"/>
    </row>
    <row r="996" spans="1:1" ht="14.25" x14ac:dyDescent="0.25">
      <c r="A996" s="30"/>
    </row>
    <row r="997" spans="1:1" ht="14.25" x14ac:dyDescent="0.25">
      <c r="A997" s="30"/>
    </row>
    <row r="998" spans="1:1" ht="14.25" x14ac:dyDescent="0.25">
      <c r="A998" s="30"/>
    </row>
    <row r="999" spans="1:1" ht="14.25" x14ac:dyDescent="0.25">
      <c r="A999" s="30"/>
    </row>
    <row r="1000" spans="1:1" ht="14.25" x14ac:dyDescent="0.25">
      <c r="A1000" s="30"/>
    </row>
    <row r="1001" spans="1:1" ht="14.25" x14ac:dyDescent="0.25">
      <c r="A1001" s="30"/>
    </row>
    <row r="1002" spans="1:1" ht="14.25" x14ac:dyDescent="0.25">
      <c r="A1002" s="30"/>
    </row>
    <row r="1003" spans="1:1" ht="14.25" x14ac:dyDescent="0.25">
      <c r="A1003" s="30"/>
    </row>
    <row r="1004" spans="1:1" ht="14.25" x14ac:dyDescent="0.25">
      <c r="A1004" s="30"/>
    </row>
    <row r="1005" spans="1:1" ht="14.25" x14ac:dyDescent="0.25">
      <c r="A1005" s="30"/>
    </row>
    <row r="1006" spans="1:1" ht="14.25" x14ac:dyDescent="0.25">
      <c r="A1006" s="30"/>
    </row>
    <row r="1007" spans="1:1" ht="14.25" x14ac:dyDescent="0.25">
      <c r="A1007" s="30"/>
    </row>
  </sheetData>
  <hyperlinks>
    <hyperlink ref="L1" r:id="rId1" xr:uid="{95FEB161-ECFB-4561-89FD-FC670AE5B287}"/>
    <hyperlink ref="J10" r:id="rId2" display="https://www.silverfit.com/nl/serviceovereenkomst/" xr:uid="{42441C0E-B58F-434A-8220-4C2832E0355A}"/>
    <hyperlink ref="B10" r:id="rId3" display="https://www.silverfit.com/nl/serviceovereenkomst/" xr:uid="{0E6DA198-C80B-44E8-9A90-418B024BFA58}"/>
    <hyperlink ref="F10" r:id="rId4" display="https://www.silverfit.com/nl/serviceovereenkomst/" xr:uid="{040DA49C-065C-461E-AFA9-5A1CFA21F53D}"/>
    <hyperlink ref="H10" r:id="rId5" display="https://www.silverfit.com/nl/serviceovereenkomst/" xr:uid="{B219D055-B7A8-41E5-BA61-2586C5182ED2}"/>
    <hyperlink ref="L10" r:id="rId6" display="https://www.silverfit.com/nl/serviceovereenkomst/" xr:uid="{888A999F-9860-457A-9507-5273E6238640}"/>
    <hyperlink ref="D10" r:id="rId7" display="https://www.silverfit.com/nl/serviceovereenkomst/" xr:uid="{56E8C9CB-DB3D-4DE5-9A49-5A79F9B42EAB}"/>
  </hyperlinks>
  <pageMargins left="0.70866141732283472" right="0.70866141732283472" top="0.74803149606299213" bottom="0.74803149606299213" header="0.31496062992125984" footer="0.31496062992125984"/>
  <pageSetup paperSize="9" scale="21" fitToWidth="0" fitToHeight="0" orientation="portrait"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F75FF26D3C6FE45885975C43D5536E5" ma:contentTypeVersion="12" ma:contentTypeDescription="Een nieuw document maken." ma:contentTypeScope="" ma:versionID="38f84187e56bf62b3c8c3252047cf43e">
  <xsd:schema xmlns:xsd="http://www.w3.org/2001/XMLSchema" xmlns:xs="http://www.w3.org/2001/XMLSchema" xmlns:p="http://schemas.microsoft.com/office/2006/metadata/properties" xmlns:ns2="d7798740-3a29-42c0-adca-abf32be96a2b" xmlns:ns3="d0d2bc40-1813-4142-8ae6-b5672e6aa518" targetNamespace="http://schemas.microsoft.com/office/2006/metadata/properties" ma:root="true" ma:fieldsID="5c11d89aea9b2d659c0d7035d5120d08" ns2:_="" ns3:_="">
    <xsd:import namespace="d7798740-3a29-42c0-adca-abf32be96a2b"/>
    <xsd:import namespace="d0d2bc40-1813-4142-8ae6-b5672e6aa51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798740-3a29-42c0-adca-abf32be96a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d2bc40-1813-4142-8ae6-b5672e6aa518"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98B8F6-368F-45DF-9E9B-D1113136DDB3}">
  <ds:schemaRefs>
    <ds:schemaRef ds:uri="http://purl.org/dc/elements/1.1/"/>
    <ds:schemaRef ds:uri="http://schemas.microsoft.com/office/2006/metadata/properties"/>
    <ds:schemaRef ds:uri="d0d2bc40-1813-4142-8ae6-b5672e6aa518"/>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d7798740-3a29-42c0-adca-abf32be96a2b"/>
    <ds:schemaRef ds:uri="http://www.w3.org/XML/1998/namespace"/>
  </ds:schemaRefs>
</ds:datastoreItem>
</file>

<file path=customXml/itemProps2.xml><?xml version="1.0" encoding="utf-8"?>
<ds:datastoreItem xmlns:ds="http://schemas.openxmlformats.org/officeDocument/2006/customXml" ds:itemID="{08E4CA01-770D-4CCD-B6C0-1F1910616C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798740-3a29-42c0-adca-abf32be96a2b"/>
    <ds:schemaRef ds:uri="d0d2bc40-1813-4142-8ae6-b5672e6aa5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B2592E-9746-47E1-886A-5FA84B60AF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Toelichting</vt:lpstr>
      <vt:lpstr>Overzicht subsidies</vt:lpstr>
      <vt:lpstr>SilverFit systemen</vt:lpstr>
      <vt:lpstr>'Overzicht subsidies'!Print_Titles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Carlijn</dc:creator>
  <cp:keywords/>
  <dc:description/>
  <cp:lastModifiedBy>Dimphy van Gerven</cp:lastModifiedBy>
  <cp:revision/>
  <cp:lastPrinted>2025-03-10T13:38:26Z</cp:lastPrinted>
  <dcterms:created xsi:type="dcterms:W3CDTF">2020-04-06T13:41:28Z</dcterms:created>
  <dcterms:modified xsi:type="dcterms:W3CDTF">2025-03-11T12:40:53Z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0x0101009F75FF26D3C6FE45885975C43D5536E5</vt:lpwstr>
  </property>
</Properties>
</file>